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530" activeTab="0"/>
  </bookViews>
  <sheets>
    <sheet name="PAA corte Abril 30" sheetId="1" r:id="rId1"/>
  </sheets>
  <definedNames>
    <definedName name="_xlnm._FilterDatabase" localSheetId="0" hidden="1">'PAA corte Abril 30'!$A$18:$L$624</definedName>
  </definedNames>
  <calcPr fullCalcOnLoad="1"/>
</workbook>
</file>

<file path=xl/comments1.xml><?xml version="1.0" encoding="utf-8"?>
<comments xmlns="http://schemas.openxmlformats.org/spreadsheetml/2006/main">
  <authors>
    <author> MAURICIO MURCIA M</author>
    <author>DIANA CAROLINA ARTEAGA ARTEAGA</author>
  </authors>
  <commentList>
    <comment ref="C295" authorId="0">
      <text>
        <r>
          <rPr>
            <sz val="8"/>
            <rFont val="Tahoma"/>
            <family val="2"/>
          </rPr>
          <t>ASOCIAR</t>
        </r>
      </text>
    </comment>
    <comment ref="C524" authorId="1">
      <text>
        <r>
          <rPr>
            <b/>
            <sz val="9"/>
            <rFont val="Tahoma"/>
            <family val="2"/>
          </rPr>
          <t xml:space="preserve">DIANA CAROLINA ARTEAGA ARTEAGA:
</t>
        </r>
        <r>
          <rPr>
            <sz val="9"/>
            <rFont val="Tahoma"/>
            <family val="2"/>
          </rPr>
          <t>Modificación de Objeto MEMO: 2017IE2360</t>
        </r>
      </text>
    </comment>
    <comment ref="C547" authorId="1">
      <text>
        <r>
          <rPr>
            <b/>
            <sz val="9"/>
            <rFont val="Tahoma"/>
            <family val="2"/>
          </rPr>
          <t>DIANA CAROLINA ARTEAGA ARTEAGA:</t>
        </r>
        <r>
          <rPr>
            <sz val="9"/>
            <rFont val="Tahoma"/>
            <family val="2"/>
          </rPr>
          <t xml:space="preserve">
Solicitud de Modificación: MEMORANDO 2017IE2102
10 FEB 2017</t>
        </r>
      </text>
    </comment>
    <comment ref="C580" authorId="1">
      <text>
        <r>
          <rPr>
            <b/>
            <sz val="9"/>
            <rFont val="Tahoma"/>
            <family val="2"/>
          </rPr>
          <t>DIANA CAROLINA ARTEAGA ARTEAGA:</t>
        </r>
        <r>
          <rPr>
            <sz val="9"/>
            <rFont val="Tahoma"/>
            <family val="2"/>
          </rPr>
          <t xml:space="preserve">
Objeto Modificado: Memorando 2017IE3976</t>
        </r>
      </text>
    </comment>
  </commentList>
</comments>
</file>

<file path=xl/sharedStrings.xml><?xml version="1.0" encoding="utf-8"?>
<sst xmlns="http://schemas.openxmlformats.org/spreadsheetml/2006/main" count="3675" uniqueCount="486">
  <si>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</si>
  <si>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</si>
  <si>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</si>
  <si>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</si>
  <si>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</si>
  <si>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</si>
  <si>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</si>
  <si>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</si>
  <si>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</si>
  <si>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</si>
  <si>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</si>
  <si>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</si>
  <si>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</si>
  <si>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</si>
  <si>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</si>
  <si>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</si>
  <si>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</si>
  <si>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</si>
  <si>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</si>
  <si>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</si>
  <si>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</si>
  <si>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</si>
  <si>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</si>
  <si>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</si>
  <si>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</si>
  <si>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</si>
  <si>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</si>
  <si>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CAJA DE LA VIVIENDA POPULAR</t>
  </si>
  <si>
    <t>CL 54 13 30</t>
  </si>
  <si>
    <t>www.cajaviviendapopular.gov.co</t>
  </si>
  <si>
    <t>MISIÓN: Ejecutar las políticas de la Secretaría del Hábitat en los programas de Titulación de Predios, Mejoramiento de Vivienda, Mejoramiento de Barrios y Reasentamientos Humanos, mediante la aplicación de instrumentos técnicos, jurídicos, financieros y sociales con el propósito de elevar la calidad de vida de la población de estratos 1 y 2 que habita en barrios de origen informal o en zonas de riesgo
VISIÓN:  Ser reconocida para el 2020 como la entidad pública líder en la ejecución de la política de hábitat a través de los programas de acompañamiento integral a la población de estratos 1 y 2 que habita en barrios de origen informal o en zonas de riesgo.</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</si>
  <si>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</si>
  <si>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SANDRA LORENA GUACANEME URUEÑA
Directora de Gestión Corporativa y CID
3494520 ext 141
sguacanameu@cajaviviendapopular.gov.co</t>
  </si>
  <si>
    <t>N/A</t>
  </si>
  <si>
    <t>Prestar servicios profesionales para apoyar la gestión de los procesos de planeación,  seguimiento, proyección y evaluación de los proyectos de inversión y los planes de gestión de la Caja de la Vivienda Popular,identificando necesidades y generando metodologías acorde a los lineamientos y normatividad vigente.</t>
  </si>
  <si>
    <t xml:space="preserve"> Prestar servicios profesionales para apoyar los procesos de planeación, seguimiento, evaluación y ajuste de los proyectos de inversión y los planes de gestión de la Caja de la Vivienda Popular, la consolidación del PMR y el registro de la información correspondiente en los Sistemas PREDIS y SEGPLAN.</t>
  </si>
  <si>
    <t>Prestar servicios profesionales para apoyar a la Oficina Asesora de Planeación en actividades de gestión y administración del Sistema Integrado de Gestión identificando necesidades y generando metodologías acorde a los lineamientos y normatividad vigente.</t>
  </si>
  <si>
    <t xml:space="preserve">Prestar servicios profesionales para apoyar la planeación, programación, seguimiento y ejecución de los diferentes proyectos de inversión de la CVP </t>
  </si>
  <si>
    <t>Prestar servicios profesionales para apoyar a la CVP en el desarrollo de auditorias internas, seguimiento y evaluación a los planes establecidos para favorecer el Sistema de Control Interno y el mejoramiento del Sistema Integrado de Gestión de la Entidad.</t>
  </si>
  <si>
    <t>Prestación de servicios profesionales para realizar el acompañamiento en las diferentes actuaciones jurídicas a cargo de la Dirección de Gestión Corporativa y CID.</t>
  </si>
  <si>
    <t xml:space="preserve">Prestar servicios profesionales a la CVP, a través del seguimiento y evaluación a los procesos para fortalecer el Sistema Integrado de Gestión, la sostenibilidad del MECI, y apoyo a la ejecución del plan operativo de Control Interno. </t>
  </si>
  <si>
    <t xml:space="preserve">Prestar servicios profesionales, para realizar el seguimiento y control al cumplimiento del Sistema Integrado de Gestión de la CVP, así como del Plan Operativo de Control Interno. </t>
  </si>
  <si>
    <t>Prestar Servicios profesionales en el desarrollo de actividades administrativas relacionadas con los procedimientos, actuaciones, competencias y tramites en general que se encuentren a cargo de la Dirección Jurídica de la Caja de la Vivienda Popular</t>
  </si>
  <si>
    <t>Prestar los servicios de apoyo a la gestión, en la atención al servicio al ciudadano, teniendo en cuenta los protocolos, procedimientos y lineamientos establecidos por la CVP.</t>
  </si>
  <si>
    <t>Prestar los servicios profesionales para apoyar el desarrollo, implementación y aplicación de los diferentes instrumentos archivísticos, así como del Subsistema Interno de Gestión Documental y Archivos (SIGA) para la CVP</t>
  </si>
  <si>
    <t>Prestar servicios profesionales para apoyar la realizar, implementación, actualización y seguimiento de los instrumentos archivísticos de la entidad, en desarrollo del Subsistema Interno de Gestión Documental y Archivos (SIGA)</t>
  </si>
  <si>
    <t>Prestación de servicios profesionales para la implementación de la política integral de cultura de  servicio al ciudadano, para la garantía de los derechos, necesidades, solicitudes y requerimientos  bajo parámetros de sentido humano, valores éticos comprometidos con la misión y visión de la entidad, a través de canales presenciales, telefónicos y electrónicos.</t>
  </si>
  <si>
    <t>Prestar los servicios profesionales a la Subdirección Administrativa para realizar las actividades relacionadas con la sostenibilidad del Sistema Integrado de Gestión incluyendo el Proceso de Gestión Humana, que garantice de manera eficiente la ejecución de sus actividades.</t>
  </si>
  <si>
    <t xml:space="preserve">Prestación de servicios profesionales para realiza el  proceso de convergencia   hacia el nuevo marco de regulación contable de caja  la vivienda popular. </t>
  </si>
  <si>
    <t>Prestar servicios profesionales para apoyar el área Financiera en la Ejecución y seguimiento presupuestal de la CVP.</t>
  </si>
  <si>
    <t>Prestar servicios profesionales en el área contable, aplicando la normatividad vigente y atendiendo los procesos y procedimientos establecidos por la CVP.</t>
  </si>
  <si>
    <t>Prestar los servicios profesionales a la Subdirección Administrativa para la ejecución de las actividades inherentes al Talento Humano, con el fin de ejecutar efectivamente las mismas</t>
  </si>
  <si>
    <t>Prestar servicios profesionales para el desarollo de actividades jurídicas, contractuales y administrativas que se adelantan en la Dirección de Gestión Corporativa y CID, que permitan la ejecución de los diferentes proyectos a su cargo.</t>
  </si>
  <si>
    <t>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</si>
  <si>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Prestación del servicio integral de organización y levantamiento de inventario único documental de archivos de la caja de la vivienda popular a partir de las tablas de retención documental convalidadas por el Consejo Distrital de Archivos de Bogotá D.C.</t>
  </si>
  <si>
    <t>Suministrar elementos de imagen corporativa, para la difusión y capacitación del Sistema Integrado de Gestión y según anexo de especificaciones técnicas de la CVP.</t>
  </si>
  <si>
    <t>Realizar la auditoria de re-certificación al Sistema de Gestión de Calidad de la Caja de la Vivienda Popular, de acuerdo a los parámetros establecidos en la Norma Técnica de Calidad para el Sector Público NTCGP 1000:2009 e ISO9001:2008</t>
  </si>
  <si>
    <t>Contratar la ejecución de Mejoras locativas del centro de acopio de residuos de la sede de Archivo de la CVP</t>
  </si>
  <si>
    <t>Compra de locker para guardar elementos de seguridad del personal que se transporta en bicicleta de la CVP.</t>
  </si>
  <si>
    <t>Realizar el Mantenimiento, reparación y cambio de sistemas hidrosanitarios e hidraulicos de la sede administrativa y de Archivo de la CVP</t>
  </si>
  <si>
    <t>Mantenimiento de luminarias de la CVP</t>
  </si>
  <si>
    <t>Contratar el desarrollo de actividades culturales en la Semana ambiental de la CVP</t>
  </si>
  <si>
    <t>Compra e instalación de Caja Fuerte para la CVP</t>
  </si>
  <si>
    <t>Suministrar elementos e insumos de seguridad industrial requeridos por la Caja de la Vivienda Popular.</t>
  </si>
  <si>
    <t>Prestar el servicio de mensajería expresa y motorizada para la recolección, transporte y entrega de la correspondencia de la Caja de la Vivienda Popular.</t>
  </si>
  <si>
    <t xml:space="preserve">
Contratar la prestación del servicio integral de fotocopiado, encuadernación y fotoplanos que requiera la Caja de la Vivienda Popular de acuerdo con las especificaciones técnicas.</t>
  </si>
  <si>
    <t>Suministrar y distribuir bajo el esquema de proveeduría integral (outsourcing) y por el sistema de precios unitarios fijos papelería, útiles de oficina e insumos para impresoras, con el fin de atender las necesidades básicas de la caja de la vivienda popular, de acuerdo con las especificaciones contenidas en los pliegos de condiciones del proceso.</t>
  </si>
  <si>
    <t>Prestar el servicio público de transporte terrestre auotomotor especial en la modalidad de buses, busetas, microbuses y vans para la Caja de la Vivienda Popular.</t>
  </si>
  <si>
    <t>Contratar el arrendamiento de un inmueble para la atención oportuna y de calidad a los ciudadanos de la Caja de Vivienda Popular en el local de la carrera 13 N, 54 - 21.</t>
  </si>
  <si>
    <t>Contratar el arrendamiento de un inmueble destinado a los servicios administrativos y misionales que presta la caja de la vivienda popular.</t>
  </si>
  <si>
    <t>Contratar el arrendamiento de una bodega para el archivo de gestión documental de la CVP, según acuerdo No. 049 de 2000 del AGN.</t>
  </si>
  <si>
    <t>Suministrar unidades de almacenamiento (juegos de tapas y cajas) para la adecución, organización y conservación de los documentos que conforman el Archivo de Gestión de la Caja de la Vivienda Popular. Almacenamiento de series de conservación total (carpetas de gran formato y carpetas de 4 aletas),  sobres en papel de conservación para CDs</t>
  </si>
  <si>
    <t>Contratar la adquisicion de insumos y conservaciona para la intervenciòn de primeros auxilios documentales de la CVP</t>
  </si>
  <si>
    <t>Adquirir los insumos para el saneamiento ambiental que garanticen la adecuada conservación de los archivos de la CVP y la protección del personal que allí labora</t>
  </si>
  <si>
    <t>Adquirir unidades de almacenamiento que propendan por la preservación a largo plazo de documentos electrónicos de la CVP</t>
  </si>
  <si>
    <t>Prestación de Servicios Profesionales para el desarrollo de las diferentes actividades jurídicas y administrativas de la Dirección de Gestión Corporativa y CID.</t>
  </si>
  <si>
    <t xml:space="preserve">Prestar servicios profesionales para apoyar la implementación y fortalecimiento del Sistema de Conservación y Preservación SICYP en la Caja de Vivienda Popular </t>
  </si>
  <si>
    <t xml:space="preserve">Prestación de servicios profesionales apoyando la gestión documental, inventario, manejo físico y digital del archivo de gestión contractual en cumplimiento de los procesos y procedimientos de la Dirección de Gestión Corporativa y CID de la Caja de Vivienda Popular. </t>
  </si>
  <si>
    <t>Prestar los servicios profesionales a las Oficinas Asesoras de Comunicación y Planeación en la gestión, estructuración y seguimiento de las relaciones de la Caja de la Vivienda Popular con entidades Distritales, Nacionales  y  Organizaciones privadas para el fortalecimiento institucional de las Políticas de responsabilidad, transparencia  y comunicación.</t>
  </si>
  <si>
    <t>Prestar los servicios profesionales a la Oficina Asesora de Comunicaciones en la producción, realización fotográfica y emisión de piezas audiovisuales (audio y video), y producción de piezas gráficas para ser utilizadas en múltiples plataformas para la divulgación de servicios y campañas derivadas de las áreas misionales, planes y programas de la Caja de la Vivienda Popular, enmarcadas dentro de la Guía de imagen "Bogotá Mejor Para Todos".</t>
  </si>
  <si>
    <t>Prestar los servicios profesionales de apoyo a la gestión  de la Oficina Asesora de Comunicaciones en la elaboración,  producción y ejecución de contenido conforme a las estrategias de comunicación institucional de la Caja de la Vivienda Popular, cumpliendo con los   parámetros de Ley de transparencia y lucha anticorrupción en el marco de PDD “Bogotá Mejor Para Todos”.</t>
  </si>
  <si>
    <t xml:space="preserve">Prestar los servicios profesionales a la Oficina Asesora de comunicaciones en la administración, gestión y soporte del sitio web e intranet de la Caja de la Vivienda Popular, garantizando la articulación e integración de sistemas de información y servicios TIC, para el logro de un Gobierno en Línea y demás exigencias de legislación referente a la  Ley Transparencia y derecho a la información. </t>
  </si>
  <si>
    <t>Prestar los servicios profesionales a la Oficina Asesora de Comunicaciones en  la elaboración de Diseño Gráfico requerido para la promoción de los proyectos de la Caja de la Vivienda Popular bajo la guía de imagen distrital,  garantizando las visualizaciones urbanísticas y arquitectónicas en video (Render) y otros mecanismos para la divulgación y comprensión con la ciudadanía.</t>
  </si>
  <si>
    <t>Prestar los servicios profesionales a la Oficina Asesora de Comunicaciones para la  producción  y publicación de contenidos digitales sobre la gestión de la Caja de la Vivienda Popular, garantizando la comunicación efectiva de las acciones de promoción en redes sociales y otros mecanismos de interacción con la ciudadanía de conformidad con Gobierno en Línea.</t>
  </si>
  <si>
    <t>PRESTAR SERVICIOS DE INTERPRETACION A LA POBLACION CON DISCAPACIDAD AUDITIVA DE CONFORMIDAD CON EL FUNCIONAMIENTO DE LAS INSTANCIAS OPERATIVAS DEL SISTEMA DISTRITAL DE DISCAPACIDAD CON ENFOQUE DE DERECHOS</t>
  </si>
  <si>
    <t>Prestar los servicios profesionales para apoyar el manejo de Comunicaciones externas, relaciones públicas y gestión de medios - free press que soporten la estrategia de divulgación a la oficina de comunicaciones en medios masivos de comunicación locales nacionales y regionales, con el fin de dar a conocer la misionalidad y los servicios que presta a la comunidad la Caja de la Vivienda Popular.</t>
  </si>
  <si>
    <t>Prestar los servicios de apoyo para el mantenimiento preventivo correctivo y el soporte técnico presencial en temas de hardware, software y redes de la Caja de la Vivienda Popular.</t>
  </si>
  <si>
    <t>PRESTAR LOS SERVICIOS PROFESIONALES ESPECIALIZADOS PARA APOYAR EN EL ÁREA DE SISTEMAS DE LA CAJA DE LA VIVIENDA POPULAR, LA DIRECCIÓN E INNOVACIÓN DEL PROCESO DE DESARROLLO DEL SOFTWARE UTILIZADO POR ESTA,  IMPLEMENTANDO HERRAMIENTAS PARA LA OPTIMIZACIÓN DE TIEMPOS, RECURSOS Y SUMINISTRO DE INFORMACIÓN OPORTUNA Y VERAZ A LAS DISTINTAS DEPENDENCIAS, MEJORANDO ASÍ LA EJECUCIÓN DE LOS PROYECTOS A CARGO DE LA ENTIDAD.</t>
  </si>
  <si>
    <t>Prestar los servicios profesionales especializados para apoyar al área de sistemas de la Caja de la Vivienda Popular en actividades asociadas con el Análisis, Diseño y Desarrollo de Sistemas de Información, de acuerdo con la Estrategia de Gobierno en Línea establecida por el Ministerio de las Tecnologías de la Información y las comunicaciones.</t>
  </si>
  <si>
    <t>Prestar los servicios profesionales especializados para apoyar al área de sistemas de la Caja de la Vivienda Popular en actividades de administración de Bases de datos institucionales y la gestión de información misional</t>
  </si>
  <si>
    <t>Prestar servicios profesionales para realizar el soporte técnico y funcional, y el ajuste, actualización y/o complementación requerido por el módulo PERNO del sistema SI-CAPITAL y los desprendibles de pago de la Caja de la Vivienda Popular.</t>
  </si>
  <si>
    <t>Prestar servicios profesionales para adelantar las actividades asociadas con el desarrollo, despliegue y cambios de los sistemas de información que involucren a la Dirección de Gestión Corporativa y CID, brindando además el apoyo que se requiera para el desarrollo de un sistema de información misional de la CVP</t>
  </si>
  <si>
    <t>Prestar el servicio de mantenimiento preventivo y correctivo de un (1) aire acondicionado tipo mini-Split.</t>
  </si>
  <si>
    <t>Realizar el Soporte y mantenimiento de Autocad</t>
  </si>
  <si>
    <t>Realizar el Soporte y mantenimiento del Antivirus</t>
  </si>
  <si>
    <t>Prestar el servicio de Soporte y mantenimiento de Adobe Acrobat</t>
  </si>
  <si>
    <t>Contratar el servicio de mantenimiento preventivo y correctivo para los equipos de cómputo, servidores, impresoras y escaner de propiedad de la Caja de la Vivienda Popular.</t>
  </si>
  <si>
    <t xml:space="preserve">Contratar el sumistro e instalación, desmontaje y montaje del cableado estructurado acorde a las necesidades establecidad por la caja de vivienda popular. </t>
  </si>
  <si>
    <t>Contratar el servicio de soporte y mantenimiento firewall</t>
  </si>
  <si>
    <t>Contratar el servicio de extensión de garantia con repuestos y soporte técnico para el sistema de telefonia corporativa voz/IP de la CVP conforme a las especificaciones ténicas definidas.</t>
  </si>
  <si>
    <t>Contratar el arrendamiento de equipos tecnológicos y perifericos con destino a las diferentes dependencias de la Caja de la Vivienda Popular.</t>
  </si>
  <si>
    <t>Suministrar Buzones de correo electrónico y herramientas de colaboración en la nube para la CVP.</t>
  </si>
  <si>
    <t>Convenio de asociacion para la prestacion de los servicios de Datacenter para la Caja de la Vivienda Popular con la ETB</t>
  </si>
  <si>
    <t>Convenio de asociacion para la prestación de los servicios  de Conexión a Internet y Canales Dedicados de oficinas externas para la Caja de la Vivienda Popular</t>
  </si>
  <si>
    <t xml:space="preserve">Fortalecimiento de los Sistemas de información misional  y  de gestión documental de la Caja de Vivienda Popular. </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</si>
  <si>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</si>
  <si>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Adquisión de licenciamiento de software para diseño estructural para uso de la Dirección de Mejoramiento de Vivienda de la Caja de Vivienda Popular.</t>
  </si>
  <si>
    <t>Prestar los servicios profesionales en el seguimiento, control y ejecución de las metas programadas en la Dirección de Reasentamientos de la Caja de Vivienda Popular</t>
  </si>
  <si>
    <t>Prestación de servicios profesionales a los procesos misionales y proyectos especiales, para apoyar la gestión, planeación, concertación y seguimiento a los planes y cronogramas del componente social.</t>
  </si>
  <si>
    <t>Estudios aplicables al fortalecimiento de los procesos misionales</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</si>
  <si>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</si>
  <si>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Prestación de servicios profesionales para apoyar la estructuración, seguimiento y supervisión de los proyectos asignados por la Dirección de Mejoramiento de Vivienda de la CVP</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</si>
  <si>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</si>
  <si>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</si>
  <si>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</si>
  <si>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</si>
  <si>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</si>
  <si>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</si>
  <si>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</si>
  <si>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</si>
  <si>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</si>
  <si>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Prestación de servicios técnicos de apoyo a la gestión documental, inventario y manejo del archivo físico, en cumplimiento de los procedimientos de la Dirección de Mejoramiento de Vivienda de la CVP</t>
  </si>
  <si>
    <t>Prestación de servicios de apoyo a la gestión documental, inventario y manejo del archivo físico, en cumplimiento de los procedimientos de la Dirección de Mejoramiento de Vivienda de la CVP.</t>
  </si>
  <si>
    <t>Prestar servicios asistenciales en la Gestión Documental, captura de datos, inventario y manejo de archivo físico, en cumplimiento de los procedimientos de la Dirección de Mejoramiento de Vivienda de la CVP.</t>
  </si>
  <si>
    <t>Prestar los servicios de carácter operativo y logística necesaria para la ejecución de una estrategia btl de comunicación integral, que permita la promoción de la gestión pública de cada una de las  direcciones misionales de la caja de la vivienda popular.</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</si>
  <si>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</si>
  <si>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 xml:space="preserve"> Contratar la Actualización topografía, 
Costos trámite curaduría y/o levantamiento topografico de Modelo Norte II, veraguas, Nuevo Chile, Atahualpa el Cajón, Lomas II Pijaos, el Caracol.</t>
  </si>
  <si>
    <t xml:space="preserve">PRESTAR LOS SERVICIOS DE CARÁCTER OPERATIVO Y LOGÍSTICA NECESARIA PARA LA EJECUCIÓN DE UNA ESTRATEGIA BTL DE COMUNICACIÓN INTEGRAL, QUE PERMITA LA PROMOCIÓN DE LA GESTIÓN PÚBLICA DE CADA UNA DE LAS  DIRECCIONES MISIONALES DE LA CAJA DE LA VIVIENDA POPULAR. </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</si>
  <si>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</si>
  <si>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Prestar servicios profesionales de apoyo juridico en el desarrollo de procesos adelantados en los diferentes mecanismos de titulación, así como en el análisis de la situación de predios y realización de trámites requeridos en el proceso de saneamiento de bienes de propiedad de la CVP.</t>
  </si>
  <si>
    <t>Prestar servicios profesionales de apoyo jurídico en el desarrollo de procesos adelantados en los diferentes mecanismos de titulación, así como en el análisis de la situación de predios y realización de trámites requeridos en el proceso de saneamiento de bienes de propiedad de la CVP.</t>
  </si>
  <si>
    <t>Prestar los servicios profesionales  para apoyar técnicamente a la Dirección de Urbanizaciones y Titulación de Caja de Vivienda Popular, en el seguimiento de la ejecución de los proyectos de vivienda adelantados por la entidad</t>
  </si>
  <si>
    <t>Prestar los servicios de apoyo a la Dirección de Urbanizaciones y Titulación en la estructuración, desarrollo e implementación de un aplicativo en el que se consolide, actualice y consulte la información referente a los predios de la Caja de la Vivienda Popular en el marco de los procesos misionales de la Dirección, de acuerdo a las especificaciones dadas por el supervisor de contrato.</t>
  </si>
  <si>
    <t>Prestar servicios técnicos a la Dirección de Urbanizaciones y Titulación para adelantar actividades tendientes a lograr la escrituración de los proyectos constructivos desarrollados por la CVP, así como en el desarrollo de procesos adelantados en los diferentes mecanismos de titulación.</t>
  </si>
  <si>
    <t>Prestar servicios profesionales en la programación, organización y realización de planes de trabajo dirigidos a brindar acompañamiento social a las comunidades beneficiarias de los procesos misionales a cargo de la Dirección de Urbanizaciones y Titulación de la CVP, así como en la elaboración de informes de resultados obtenidos de su ejecución.</t>
  </si>
  <si>
    <t xml:space="preserve">Prestar servicios profesionales a la Dirección Jurídica como enlace de la Dirección de Urbanizaciones y Titulación, en temas relacionados con el desarrollo de las actividades de apoyo jurídico en titulación predial y derecho inmobiliario en la ejecución de las actividades propias de la Entidad. </t>
  </si>
  <si>
    <t>Contratar los servicios profesionales juridicos para la representación jurídica de los predios de asentamientos ilgales de privados con ocasión al convenio suscrito con la Defensoria del Pueblo</t>
  </si>
  <si>
    <t>Contrato de obra de mitigacion, para terrenos denominados zonas verds y reforzamientos estructuraesl de muro de contencion localizados dentro del desarrollo urbanístico de la localidad Ciudad Bolívar, Bogotá D.C".</t>
  </si>
  <si>
    <t xml:space="preserve">Estudios y Diseños  de intervenciones en espacios públicos a escala barrial </t>
  </si>
  <si>
    <t>Prestar los serviicos de socialización y divulgación necesarios para la ejecución de una estratégia de comunicación en canales de información masiva, que permita la promoción de cada una de las direcciones misonales de la Caja de la Vivienda Popular.</t>
  </si>
  <si>
    <t>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</si>
  <si>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 xml:space="preserve">Prestación de Servicios profesionales para apoyar a la Dirección de Mejoramiento de Barrios de la Caja de la Vivienda Popular en los procesos y procedimientos de carácter administrativo, financiero y presupuestal que se requieran. </t>
  </si>
  <si>
    <t>Prestación de servicios profesionales para apoyar las actividades que en materia de gestión documental se requiera acorde a la normatividad vigente de los proyectos de intervención física a escala barrial que se encuentren a cargo de la Dirección de Mejoramiento de Barrios de la Caja de la Vivienda Popular.</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</si>
  <si>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</si>
  <si>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Prestación de servicios para apoyar a la Dirección de Mejoramiento de Barrios de la Caja de la Vivienda Popular en las actividades documentales y operativas de los proyectos de intervención física a escala barrial.</t>
  </si>
  <si>
    <t xml:space="preserve">Prestación de Servicios profesionales de carácter jurídico para apoyar a la Dirección de Mejoramiento de Barrios de la Caja de la Vivienda Popular. </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</si>
  <si>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</si>
  <si>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</si>
  <si>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</si>
  <si>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Prestación de servicios profesionales en apoyo al equipo SISOMA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</si>
  <si>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social se requiera.</t>
  </si>
  <si>
    <t>Prestación de Servicios profesionales para apoyar a la Dirección de Mejoramiento de Barrios de la Caja de Vivienda Popular en los proyectos de intervención física a escala barrial que en materia técnica se requiera.</t>
  </si>
  <si>
    <t>Prestación de servicios profesionales en apoyo al equipo técnico de la Dirección de Mejoramiento de Barrios de la Caja de Vivienda Popular en los proyectos de intervención física a escala barrial.</t>
  </si>
  <si>
    <t>Obras de Infraestructura en Espacios Públicos a Escala Barrial para la accebilidad de todos los ciudadanos a un hábitat y la contribución a la meta del Plan de Desarrollo Distrital  Bogotá Mejor para Todos, Gestionar 10 Intervención integrales en el sector del Hábitat-</t>
  </si>
  <si>
    <t>Prestación de servicios profesionales para apoyar la gestión operativa de la Dirección de Mejoramiento de Barrios de la Caja de Vivienda Popular en los proyectos de intervención física a escala barrial.</t>
  </si>
  <si>
    <t>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t>
  </si>
  <si>
    <t>Prestar servicios profesionales para apoyar los procesos de planeación y  seguimiento de los proyectos de inversión de la Caja de la Vivienda Popular,  y el registro de la información correspondiente en los Sistemas PREDIS y SEGPLAN.</t>
  </si>
  <si>
    <t>Prestar los servicios profesionales  a la Oficina Asesora de Planeación en actividades de apoyo a la programación, seguimiento y evaluación de los subistemas del Sisitema Integrado de Gestión acorde a los lineamientos y normatividad vigente</t>
  </si>
  <si>
    <t>Prestar los servicios profesionales para ejercer la representación judicial y extrajudicial, en defensa de los intereses de la Caja de la Vivienda Popular, así como realizar el seguimiento al cumplimiento de sentencias a nivel interno como interinstitucional y llevar a cabo las actuaciones necesarias para el saneamiento de los predios que asi lo requieran.</t>
  </si>
  <si>
    <t>Prestar servicios profesionales especializados para llevar a cabo la representacion judicial de la Caja de la Vivienda Popular.</t>
  </si>
  <si>
    <t>Prestar los servicios profesionales a la Direccion Juridica en desarrollo de las actividades de conceptualización jurídica, proyección y revisión de actos administrativos y demas actuaciones administrativas requeridas en la ejecución de las actividades propias de la Entidad.</t>
  </si>
  <si>
    <t>Prestar los servicios de apoyo a la gestión a la Dirección Jurídica en lo relacionado con el seguimiento y control de los procesos judiciales y extrajudiciales de la Caja de la Vivienda Popular.</t>
  </si>
  <si>
    <t xml:space="preserve">Prestación de Servicios Profesionales en la Subdirección Administrativa, para el apoyo del área de Talento Humano en especial las actividades relacionadas con seguridad y salud en el Trabajo, acuerdos de gestión y evaluaciones de desempeño. </t>
  </si>
  <si>
    <t>Prestar Servicios profesionales para el apoyo jurídico  en la  elaboración y revisión  de los actos administrativos derivados de la gestión de talento humano a cargo de la subdirección Administrativa de la Caja de la Vivienda Popular.</t>
  </si>
  <si>
    <t>Prestar los servicios profesionales para brindar apoyo administrativo y de archivo en las actividades que desarrolla la Subdirección Administrativa de la CVP.</t>
  </si>
  <si>
    <t>Prestación de servicios profesionales para realizar el acompañamiento administrativo y financiero, en la elaboración, seguimiento y control de los documentos que hacen parte de la gestión contractual de la CVP</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</si>
  <si>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</si>
  <si>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Prestación de servicios profesionales para apoyar en el análisis, control y seguimiento de los procesos relacionados con la subdireccion administrativa de la CVP.</t>
  </si>
  <si>
    <t xml:space="preserve">Prestar los servicios profesionales especializados para representar como apoderado   judicial y extrajudicial a la Caja de la Vivienda Popular en materia administrativa y constitucional, atendiendo como Procurador Judicial los procesos asignados ante los Despachos competentes.
</t>
  </si>
  <si>
    <t>Prestación de servicios profesionales para registrar, depurar, analizar y ajustar la información contable de la Caja de la Vivienda Popular, garantizando la confiabilidad, oportunidad, y razonabilidad, dando cumplimiento a la normatividad, los procedimientos y lineamientos establecidos por la entidad</t>
  </si>
  <si>
    <t>Prestar los servicios profesionales para apoyar a la Dirección de Gestión Corporativa y CID, en la revisión, elaboración y seguimiento de los aspectos financieros y contables que se requieran en los distintos procesos de la gestión contractual, que adelanta la CVP</t>
  </si>
  <si>
    <t>Prestación de Servicios Profesionales para analizar, registrar, consolidar y presentar la información contable y tributaria de la CVP, garantizando su oportunidad, confiabilidad, razonabilidad e integrabilidad, en cumplimiento a la normatividad vigente, y a  los procedimientos y lineamientos dados por la Entidad.</t>
  </si>
  <si>
    <t>Representacion judicial</t>
  </si>
  <si>
    <t>Prestar servicios técnicos para apoyar el área Financiera en la Ejecución y seguimiento presupuestal de la CVP.</t>
  </si>
  <si>
    <t>Prestar los servicios de apoyo a la subdirección financiera en el desarrollo de las actividades propias de la gestión financiera, de acuerdo con las normas vigentes, los procedimientos y los lineamientos internos de la CVP</t>
  </si>
  <si>
    <t>Prestar los servicios técnicos para la Subdirección Financiera  de la CVP, en las actividades relacionadas  al proceso de órdenes de pago en los módulos  SI CAPITAL Y OPGET- Secretaria de Hacienda Distrital.</t>
  </si>
  <si>
    <t xml:space="preserve">Prestar servicios técnicos desarrollando actividades relacionadas con el proceso financiero que permita el pago opotuno de los compromisos adquiridos por la CVP con terceros. </t>
  </si>
  <si>
    <t>Prestación de servicios de apoyo en las actividades de planeación, ejecución y control del proceso financiero de la CVP, además del trámite de las PQRS de competencia de la Subdirección Financiera, teniendo en cuenta la normatividad vigente.</t>
  </si>
  <si>
    <t>Prestación de servicios profesionales especializados para la asesoría jurídica en materia contractual, fiduciaria y tributaria de la Caja de la Vivienda Popular.</t>
  </si>
  <si>
    <t>Prestación de servicios profesionales para apoyar en la gestión y solución a los requerimientos presentados en el servicio al ciudadano de la CVP</t>
  </si>
  <si>
    <t>Prestar servicios profesionales para realizar el seguimiento y control de los asuntos administrativos, técnicos y  financieros relacionados con la Subdirección  Administrativa de la CVP</t>
  </si>
  <si>
    <t>Prestar los servicios de apoyo a la Dirección de Gestión Corporativa y CID en las actividades administrativas y operativas relacionadas con los procesos misionales y de fortalecimiento institucional de la Caja de la Vivienda Popular.</t>
  </si>
  <si>
    <t xml:space="preserve">Prestar los servicios de apoyo a la gestión en el archivo de gestión contractual de la Dirección de Gestión Corporativa y CID de la Caja de Vivienda Popular. </t>
  </si>
  <si>
    <t>Prestar servicios técnicos en el proceso financiero, de acuerdo con la normatividad vigente y los procedimientos establecidos por la Subdirección Financiera de la CVP.</t>
  </si>
  <si>
    <t>Prestación de servicios para apoyar técnicamente en las actividades administrativas relacionadas con la organización de documentos, bases de datos, consolidación de información y demás aspectos requeridos por la Dirección de Gestión Corporativa y CID.</t>
  </si>
  <si>
    <t>Prestar los servicios profesionales a la Oficina Asesora de Planeación para apoyar en la gestión, implementación, mantenimiento y seguimiento de los subsistemas del sistema integrado de gestión de la Caja de la Vivienda Popular</t>
  </si>
  <si>
    <t>Prestar servicios  asistenciales, para apoyar las actividades operativas requeridas en la organización, consulta y préstamo de los archivos de gestión de la CVP.</t>
  </si>
  <si>
    <t>PRESTAR SERVICIOS DE APOYO EN ACTIVIDADES DE ADMINISTRACION DE CONECTIVIDAD, SEGURIDAD INFORMATICA Y DEMAS ACCIONES RELACIONADAS CON LA IMPLEMENTACION DE LA POLITICA DE TECNOLOGIAS DE LA INFORMACION Y LAS COMUNICACIONES EN LA CVP.</t>
  </si>
  <si>
    <t>Prestar servicios Técnicos para apoyar la organización de los archivos  de gestión y el fortalecimiento de la función archivística de la CVP</t>
  </si>
  <si>
    <t xml:space="preserve">Prestar los servicios de apoyo  desarrollando actividades relacionadas con el proceso financiero que permita el pago opotuno de los compromisos adquiridos por la CVP con terceros. </t>
  </si>
  <si>
    <t>Contratar la prestación de servicios de capacitación</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</si>
  <si>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</si>
  <si>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para la realización de los exámenes médicos pre-ocupacionales o de pre ingreso, periódicos programados, por cambio de ocupación, post-incapacidad o reintegro y/o egreso y evaluar el estado de salud de los funcionarios de la Caja de la Vivienda.</t>
  </si>
  <si>
    <t>Suministrar y distribuir bajo el esquema de proveeduría integral (outsourcing) y por el sistema de precios unitarios fijos papelería, útiles de oficina e insumos para impresoras, con el fin de atender las necesidades básicas de la caja de la vivienda popular, de acuerdo con las especificaciones contenidas en los pliegos de condiciones del proceso</t>
  </si>
  <si>
    <t>Contratar el suministro de combustible para los vehículos de propiedad de la CVP</t>
  </si>
  <si>
    <t>Adición al contrato 18 de 2016 cuyo objeto es "contratar los seguros que amparen los intereses patrimoniales, actuales y futuros, asi como los bienes de propiedad de la caja de la vivienda popular que estén bajo su responsabilidad y custodia y aquellos que sean adquiridos para desarrollar las funciones inherentes a su actividad y cualquier otra póliza de seguros que requiera la entidad en el desarrollo de su actividad"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</si>
  <si>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</si>
  <si>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Adquisición de Buzones de correo electrónico y herramientas de colaboración en la nube para la CVP.</t>
  </si>
  <si>
    <t>Contratar el transporte de residuos (Respel y Reles)</t>
  </si>
  <si>
    <t>Prestación del servicio integral de aseo y cafetería para las diferentes sedes de la Caja de la Vivienda Popular</t>
  </si>
  <si>
    <t>ADQUISICIÓN DE ELEMENTOS DE FERRETERIA PARA LA CAJA DE LA VIVIENDA POPULAR</t>
  </si>
  <si>
    <t>Prestación del servicio de mantenimiento preventivo y correctivo del sistema de bombeo con el cual cuenta la Caja de Vivienda Popular.</t>
  </si>
  <si>
    <t>CONTRATAR LA PRESTACIÓN DEL SERVICIO DE MANTENIMIENTO PREVENTIVO Y CORRECTIVO CON SUMINISTRO DE REPUESTOS PARA EL ELEVADOR DE LA CAJA DE LA VIVIENDA POPULAR</t>
  </si>
  <si>
    <t>Mantenimiento de extintores</t>
  </si>
  <si>
    <t>Adición al contrato de Prestación del servicio integral de aseo y cafetería para las diferentes sedes de la Caja de la Vivienda Popular</t>
  </si>
  <si>
    <t>Contratar el Mantenimiento y suministro de repuestos de los equipos de linea blanca de propiedad de CVP</t>
  </si>
  <si>
    <t>Adición a la orden de compra 7975, contrato 121 de 2016 cuyo objeto es  Prestación del Servicio Integral de Aseo, Cafetería para las diferentes sedes de la Caja de la Vivienda Popular</t>
  </si>
  <si>
    <t>Contratación Directa</t>
  </si>
  <si>
    <t xml:space="preserve">convenio interadministrativo </t>
  </si>
  <si>
    <t>Selección Abreviada Menor cuantia</t>
  </si>
  <si>
    <t xml:space="preserve">Selección Abreviada Subasta </t>
  </si>
  <si>
    <t>Selección Abreviada menor cuantia</t>
  </si>
  <si>
    <t>Licitación Pública</t>
  </si>
  <si>
    <t>Directa</t>
  </si>
  <si>
    <t>Mínima cuantía</t>
  </si>
  <si>
    <t>Concurso de Meritos</t>
  </si>
  <si>
    <t>Licitacion</t>
  </si>
  <si>
    <t>Pasivo exigible</t>
  </si>
  <si>
    <t>Minima Cuantia</t>
  </si>
  <si>
    <t>Concurso de Méritos</t>
  </si>
  <si>
    <t>Contrtación Directa</t>
  </si>
  <si>
    <t>Licitación pública</t>
  </si>
  <si>
    <t>01-Recursos del Distrito</t>
  </si>
  <si>
    <t>03-Recursos Administrados</t>
  </si>
  <si>
    <t>NO</t>
  </si>
  <si>
    <t>GULLERMO ANDRES ARCILA HOYOS - Director de Mejoramiento de Vivienda. Tel 349 4520 Ext 401-garcilah@cajaviviendapopular.gov.co</t>
  </si>
  <si>
    <t>JUAN PABLO TOVAR OCHOA - Director de Reasentamientos - Tel. 349 4520 Ext 301 - jtovaro@cajaviviendapopular.gov.co</t>
  </si>
  <si>
    <t>JUAN PABLO VELASQUEZ SILVA - Director de Urbanizaciones y Titulación -  Tel. 349 4520 Ext 501 - jvelasquezv@cajaviviendapopular.gov.co</t>
  </si>
  <si>
    <t>MILLER CASTILLO CASTILLO - Director de Mejoramiento de Barrios - Tel. 349 4520 Ext. 201 - mcastilloc@cajaviviendapopular.gov.co</t>
  </si>
  <si>
    <t>SANDRA LORENA GUACANEME URUEÑA - Directora de Gestión Corporativa y CID - Tel. 349 4520 Ext. 141 - sguacnemeu@cajaviviendapopular.gov.co</t>
  </si>
  <si>
    <t xml:space="preserve">81112000 81112100                                           </t>
  </si>
  <si>
    <t>Prestación de servicios profesionales para realizar el acompañamiento en las diferentes actuaciones jurídicas en especial las contractuales a cargo de la Dirección de Gestión Corporativa y CID, especialmente en lo relacionado con los procesos de contratación que sean radicados por las diferentes dependencias de la CVP</t>
  </si>
  <si>
    <t>Prestación de servicios profesionales para apoyar y asistir técnicamente a la  Caja de Vivienda Popular  en los componentes económicos de los procesos administrativos,  misionales y seguimiento financiero a los contratos  que  maneja la entidad, en especial el de fiducia</t>
  </si>
  <si>
    <t xml:space="preserve">Prestar servicios profesionales a la Caja de la Vivienda Popular en las actividades relacionadas con el proceso de cartera, aplicando la normatividad vigente y los procedimientos establecidos por la Subdirección Financiera </t>
  </si>
  <si>
    <t>Prestar servicios profesionales para apoyar el impulso de los procesos disciplinarios que se adelanten en la Caja de la Vivienda Popular y que se encuentran a cargo de la Dirección de Gestión Corporativa y CID en primera instancia.</t>
  </si>
  <si>
    <t>Adecuar las luminarias tipo lámparas existentes a tecnología LED y realizar el suministro e instalación de tubos fluorecentes tipo LED</t>
  </si>
  <si>
    <t>Suministro de alimentación y catering requeridos para realizar las actividades programadas en el desarrollo de las funciones de la Entidad.</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</si>
  <si>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</si>
  <si>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Contratar la póliza de vida grupo deudores para los adjudicatarios y/o cesionarios (aprobados por la entidad) de los créditos para financiación de vivienda.</t>
  </si>
  <si>
    <t>Prestación de servicios profesionales para el desarrollo y acompañamiento jurídico de los diferentes procesos de contratación, en sus etapas de planeación, pre-contractual contractual, post-contractual y archivo definitivo del expediente contractual, con el fin de garantizar el cumplimiento de las metas formuladas en los diferentes proyectos misionales y de fortalecimiento institucional de la Caja de la Vivienda Popular</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</si>
  <si>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</si>
  <si>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Prestación de servicios profesionales para el acompañamiento a la Dirección de Gestión Corporativa y CID, en la revisión, elaboración, monitoreo y articulación de las diferentes actuaciones jurídicas a su cargo.</t>
  </si>
  <si>
    <t>Prestación de servicios profesionales para apoyar a la Dirección de Gestión Corporativa y CID en la formulación de acciones y controles a los procesos asociados a las áreas a su cargo</t>
  </si>
  <si>
    <t>Adición y otrosí al contrato N° 50 de 2017, cuyo objeto es: "Prestar servicios profesionales para apoyar la gestión de los procesos de planeación, seguimiento, proyección y evaluación de los proyectos de inversión y los planes de gestión de la Caja de la Vivienda Popular, identificando necesidades y generando metodologías acorde a los lineamientos y normatividad vigente".</t>
  </si>
  <si>
    <t>Adición al contrato N° 413de 2016 cuyo objeto es: "Contratar el suministro de refrigerios para las actividades programadas en el marco del desarrollo de las funciones de la Entidad".</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</si>
  <si>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</si>
  <si>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Cubrir los costos que genera un empleo transitorio, como consecuencia de un fallo de tutela</t>
  </si>
  <si>
    <t>Adición al contrato 523 de 2015 cuyo objeto es Contratar con una o varias compañías de seguros legalmente autorizadas para funcionar en el país, las pólizas de seguros requeridas para la adecuada protección de los bienes e intereses patrimoniales de la Caja de la Vivienda Popular, así como aquellos por los que sea o, fuere legalmente responsable o, le corresponda asegurar en virtud de disposición legal o contractual, e igualmente las pólizas de seguro de vida grupo deudores e incendio y anexos, para los adjudicatarios y/o cesionarios (aprobados por la Entidad) de los créditos para financiación de vivienda, lo cual tendrá por objeto general la transferencia de riesgos que soporta la Caja de la Vivienda Popular.</t>
  </si>
  <si>
    <t>Adquisición y puesta en funcionamiento del sistema de control de acceso peatonal para el ingreso y salida de funcionarios y visitantes de la sede administrativa de la Caja de la Vivienda Popular</t>
  </si>
  <si>
    <t>Prestar el servicio público de transporte terrestre automotor especial para la caja de la vivienda popular</t>
  </si>
  <si>
    <t>Adición y prórroga al contrato 583 de 2016 cuyo objeto es “Prestación de servicio público de transporte terrestre automotor especial para la Caja de la Vivienda Popular”</t>
  </si>
  <si>
    <t>Prestar los servicios profesionales para apoyar en la oficina TIC de la caja de la vivienda popular, la dirección e innovación del proceso de desarrollo, mantenimiento, implementación y soporte de los requerimientos al ERP SI-CAPITAL para los módulos (LIMAY, PAC, OPGET, PREDIS Y CORDIS, SISCO CONTRATACIÓN, SAE- ELEMENTOS DE CONSUMO, SAI E INVENTARIOS, PERNO)</t>
  </si>
  <si>
    <t>Realizar en mantenimiento preventivo, mantenimiento correctivo, asistencia tecnica y soporte de los equipos y elementos que hacen parte de la infraestructura del sistema de carteleras digitales de la caja de vivienda popular</t>
  </si>
  <si>
    <t>Adición a la orden de compra 404 de 2016, cuyo objeto es: "CONTRATAR EL ARRENDAMIENTO DE EQUIPOS TECNOLÓGICOS Y PERIFÉRICOS CON DESTINO A LAS DIFERENTES DEPENDENCIAS DE LA CAJA DE LA VIVIENDA POPULAR"</t>
  </si>
  <si>
    <t>Adquisición de la suscripción de uso del software 3D Max última versión para uso de la Caja de la Vivienda Popular.</t>
  </si>
  <si>
    <t>ADICIÓN Y PRORROGA A LA ORDEN DE COMPRA NUMERO 29 DE 2016 CUYO OBJETO ES  ADQUISICIÓN DE BUZONES DE CORREO ELECTRONICO Y HERRAMIENTAS DE COLABORACIÓN EN LA NUBE PARA LA CVP</t>
  </si>
  <si>
    <t>PRESTAR LOS SERVICIOS DE CARÁCTER OPERATIVO Y LOGÍSTICO NECESARIOS PARA LA EJECUCIÓN DE UNA ESTRATEGIA BTL  DE COMUNICACIÓN INTEGRAL, QUE PERMITA LA PROMOCIÓN DE LA GESTIÓN PÚBLICA DE CADA UNA DE LAS DIRECCIONES MISIONALES DE LA CAJA DE LA VIVIENDA POPULAR.</t>
  </si>
  <si>
    <t>Prestar sus servicios profesionales para asesorar a la Dirección de Reasentamientos, en el desarrollo transversal de la gestión técnica, de conformidad con los procesos y procedimientos establecidos en el marco de la política de Reasentamientos Humanos para el cumplimiento de sus objetivos.</t>
  </si>
  <si>
    <t>Prestar sus servicios profesionales de apoyo jurídico en las actuaciones propias que requiera la Dirección de Reasentamientos de la Caja de la Vivienda Popular en el desarrollo de las acciones a cargo del proceso de Reasentamientos.</t>
  </si>
  <si>
    <t>Prestar sus servicios profesionales de apoyo técnico en la dirección de reasentamientos de la Caja de la Vivienda Popular apoyando la definición, control y seguimiento de los procesos relacionados con Gestión Inmobiliaria.</t>
  </si>
  <si>
    <t>Prestar sus servicios profesionales a la Dirección Técnica de Reasentamientos apoyando la gestión técnica, administrativa y financiera realizada por la Dirección en relación con los contratos y convenios a su cargo</t>
  </si>
  <si>
    <t>Prestar sus servicios profesionales para apoyar las actividades relacionadas con Planeación institucional y Sistema Integrado de Gestión en lo que atañe a la Dirección de Reasentamientos.</t>
  </si>
  <si>
    <t>Prestar sus servicios profesionales brindando apoyo a los procedimientos de índole jurídica que adelanta la Dirección de Reasentamientos en el marco de los programas a su cargo.</t>
  </si>
  <si>
    <t>Prestar sus servicios profesionales a la Caja de Vivienda Popular, para apoyar los procesos de post reasentamiento a cargo de la Dirección de Reasentamientos en las etapas de formulación, gestión, seguimiento y acompañamiento a los beneficiarios de la CVP.</t>
  </si>
  <si>
    <t>Prestacion de  servicios profesionales especializados para la asesoria Jurídica en materia contractual, fiduciaria y tributaria de la Caja de la Vivienda Popular.</t>
  </si>
  <si>
    <t xml:space="preserve">Prestar sus servicios profesionales como apoyo social a los procesos generados por la Dirección de Reasentamientos en ejercicio de su misión Institucional. </t>
  </si>
  <si>
    <t>Prestar sus servicios técnicos y operativos como apoyo a la gestión en lo relacionado con la identificación y reconocimiento de predios en alto riesgo en la Dirección de Reasentamientos.</t>
  </si>
  <si>
    <t>Prestar sus servicios profesionales como enlace entre la Dirección Técnica de Reasentamientos y la Dirección Jurídica, para el desarrollo de actividades jurídicas relacionadas con procedimientos, actuaciones, competencias y tramites en general que se encuentren a cargo de Reasentamientos.</t>
  </si>
  <si>
    <t>Prestar sus servicios profesionales en la Dirección Jurídica en el desarrollo de actividades jurídicas relacionadas con los procedimientos, actuaciones, competencias y trámites en general que guarden relación con la dirección Técnica de Reasentamientos de la CVP.</t>
  </si>
  <si>
    <t>Prestar sus servicios profesionales a la Dirección de Reasentamientos Humanos como enlace ante la Oficina Asesora de Comunicaciones de la Caja de la Vivienda Popular, para la implementación e interlocución del Plan Estratégico de Comunicaciones de la Entidad.</t>
  </si>
  <si>
    <t xml:space="preserve">Contratar  la prestación de servicios de orientación y formación  ocupacional , técnica y tecnológica  para las familias en  la fase de posreasentamiento del Programa de Reasentamientos de la Caja de la Vivienda Popular. </t>
  </si>
  <si>
    <t>Elaborar avaluos comerciales de los predios objeto de los programas misionales de la CVP previa solicitud de la misma acompañado con el certificado plano del predio.</t>
  </si>
  <si>
    <t>Proceso de contratacion par Realizar el diagnóstico de los expedientes aperturados para el programa de Reasentamientos Humanos, elaborar la posterior completitud  de documentos a que haya lugar para dar impulso al proceso de Reasentamientos  y  realizar los entregables denominados “Estudio de Títulos”  con la finalidad de reconocer  los respectivos derechos a través de la asignación del Valor Único de Reconocimiento correspondiente</t>
  </si>
  <si>
    <t xml:space="preserve">Contratar la prestacion del servicio para la identificación y caracterización de la población que se encuentra en el Programa de Reasentamientos de la Caja de la Vivienda Popular. </t>
  </si>
  <si>
    <t xml:space="preserve">Contratar la prestacion del servicio integral para la administración de la población que se encuentra en Relocalización dentro del Programa de Reasentamientos de la Caja de la Vivienda Popular. </t>
  </si>
  <si>
    <t>Prestar los servicios profesionales en derecho para apoyar a la Dirección Jurídica en el desarrollo de actividades de concptualización, revisión de actos administrativos y demas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Territotial.</t>
  </si>
  <si>
    <t>Prestar sus servicios profesionales de apoyo a la gestión, en lo relacionado con el componente social que se desarrolla dentro de los programas propios de la Dirección de Reasentamientos.</t>
  </si>
  <si>
    <t>Prestar sus servicios profesionales para apoyar en las actividades relacionadas con Planeación institucional y Sistema Integrado de Gestión en lo que atañe a la Dirección de Reasentamientos, a través de las herramientas de seguimiento y gestión que posee la CVP para tal fin.</t>
  </si>
  <si>
    <t>Prestar sus servicios profesionales de apoyo técnico en la Dirección de Reasentamientos en lo relacionado con Gestión Inmobiliaria de proyectos.</t>
  </si>
  <si>
    <t>Prestar sus servicios profesionales en la Dirección de Reasentamientos, brindando apoyo técnico a los procesos relacionados con selección de alternativas habitacionales para los beneficiarios del programa de Reasentamientos Humanos de la CVP.</t>
  </si>
  <si>
    <t xml:space="preserve">Prestar sus servicios de apoyo a la gestión en la Dirección de Reasentamientos de la Caja de la Vivienda Popular, como apoyo asistencial y en especial en lo relacionado con archivo y gestión documental. </t>
  </si>
  <si>
    <t xml:space="preserve">Prestar sus servicios de apoyo a la gestión en la  Caja de la Vivienda Popular,  apoyando el manejo documental generado desde la Dirección de Reasentamientos. </t>
  </si>
  <si>
    <t>Prestar sus servicios profesionales como apoyo jurídico en las actuaciones propias que requiera la Dirección de Reasentamientos de la Caja de la Vivienda Popular, en especial temas relacionados con Relocalización transitoria, planeación y urbanismo.</t>
  </si>
  <si>
    <t>Prestar sus servicios profesionales brindando apoyo en la Dirección de Reasentamientos de la Caja de la Vivienda Popular,  para el adelantamiento de los procedimientos que en materia jurídica se requieran.</t>
  </si>
  <si>
    <t>Prestar sus servicios profesionales como apoyo asistencial dentro de los trámites de pagos, precontractuales, contractuales y jurídicos que deba generar la Dirección de Reasentamientos.</t>
  </si>
  <si>
    <t>Prestar sus servicios profesionales como apoyo jurídico en la Dirección de Reasentamientos de la Caja de la Vivienda Popular brindando acompañamiento al proceso de relocalización transitoria.</t>
  </si>
  <si>
    <t>Prestar sus servicios profesionales como apoyo al Subsistema Interno de Gestión Documental y Archivo (SIGA) de la Dirección de Reasentamientos, en lo relacionado con la gestión documental de conformidad con la normatividad establecida por el Archivo General de la Nación y el Archivo de Bogotá.</t>
  </si>
  <si>
    <t xml:space="preserve">Prestar sus servicios profesionales brindando apoyo en la Dirección de Reasentamientos de la caja de la vivienda popular,  para el adelantamiento de los procedimientos que en materia jurídica se requieran. </t>
  </si>
  <si>
    <t>Prestar sus servicios profesionales como apoyo social dentro de los programas que se ejecutan en la Dirección de Reasentamientos.</t>
  </si>
  <si>
    <t>Prestar sus servicios profesionales a la Dirección de Reasentamientos brindando acompañamiento administrativo a los procedimientos de selección de alternativas habitacionales relacionados con Gestión Inmobiliaria.</t>
  </si>
  <si>
    <t>Prestar sus servicios profesionales brindandoapoyo al componente social desarrollado en los programas a cargo de la Dirección de Reasentamientos.</t>
  </si>
  <si>
    <t>Prestar sus servicios profesionales brindando apoyo frente al componente social ejecutando en los procesos y procedimientos a cargo de la Dirección de Reasentamientos Humanos.</t>
  </si>
  <si>
    <t>Prestar sus servicios profesionales en la Dirección de Reasentamientos brindando apoyo desde el componente social a los planes y programas que se ejecutan en materia de reasentamiento humano.</t>
  </si>
  <si>
    <t>Adición y prórroga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</si>
  <si>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 xml:space="preserve">Prestar sus servicios profesionales como apoyo jurídico en los procedimientos de la Dirección de Reasentamientos de la Caja de la Vivienda Popular y brindando acompañamiento al proceso de relocalización transitoria. </t>
  </si>
  <si>
    <t xml:space="preserve">Prestar sus servicios de apoyo a la gestión en la Caja de la Vivieda Popular, en especial lo relacionado con el manejo de archivo y gestión documental generado desde la Dirección de Reasentamientos. </t>
  </si>
  <si>
    <t>Prestar sus servicios profesionales como abogada brindando apoyo en la Dirección de Reasentamientos de la Caja de la Vivienda Popular, en el adelantamiento de los procedimientos que se requieran desde el componente jurídico.</t>
  </si>
  <si>
    <t xml:space="preserve">Prestación de servicios profesionales para apoyar y asistir técnicamente a la Caja de Vivienda Popular en los componentes económicos de los procesos administrativos, misionales y seguimiento financiero a los contratos que maneja la entidad, en especial el de fiducia. </t>
  </si>
  <si>
    <t>Prestar sus servicios profesionales para apoyar los asuntos presupuestales y herramientas de gestión a cargo de la Dirección de Reasentamientos.</t>
  </si>
  <si>
    <t xml:space="preserve">Prestar sus servicios profesionales de apoyo a la gestión en la Dirección de Reasentamientos, en temas relacionados con el componente social, apoyando procesos y procedimientos propios de la Dirección. </t>
  </si>
  <si>
    <t>Prestar sus servicios profesionales en la Dirección de Reasentamientos de la Caja de la Vivienda Popular, para apoyar la gestión social que se realice en los procesos de la Dirección.</t>
  </si>
  <si>
    <t>Prestar sus servicios profesionales como apoyo social dentro de las acciones que adelanta la Dirección de Reasentamientos, para atención de las familias beneficiarias de los programas de la CVP.</t>
  </si>
  <si>
    <t>Prestar sus servicios profesionales como apoyo técnico en la Dirección de Reasentamientos, brindando acompañamiento dentro de los procesos tendientes a superar las condiciones de vulnerabilidad por riesgo en las que se encuentran familias de estratos 1 y 2 beneficiarias de la CVP.</t>
  </si>
  <si>
    <t>Prestar sus servicios profesionales de apoyo a la gestión en la Dirección de Reasentamientos, brindando acompañamiento frente al componente social desarrollado en el marco de en las acciones misionales a cargo de la entidad.</t>
  </si>
  <si>
    <t xml:space="preserve">Prestar sus servicios profesionales brindando apoyo contable frente al control presupuestal, cierre financiero de la vigencia 2017 y la programación presupuestal 2018 que coordina la Dirección de Reasentamientos de la Caja de la Vivienda Popular. </t>
  </si>
  <si>
    <t>Prestar sus servicios de apoyo a la gestión en la Dirección de Reasentamientos, brindando acompañamiento al componente social desarrollado en el marco de  las acciones misionales a cargo de la entidad.</t>
  </si>
  <si>
    <t xml:space="preserve">Prestar sus servicios de apoyo a la gestión en la Caja de la Vivienda Popular, en especial lo relacionado con el manejo de archivo y gestión documental generado desde la Dirección de Reasentamientos. </t>
  </si>
  <si>
    <t xml:space="preserve">Prestar sus servicios profesionales en la Dirección de Reasentamientos brindando apoyo desde el componente social a los planes y rpogramas que se ejecutan en materia de reasentamiento humano. </t>
  </si>
  <si>
    <t>Prestar sus servicios de poyo técnico y acompañamiento operativo en los procedimientos a cargo de la Dirección de Reasentamientos para el cumplimiento de sus objetivos.</t>
  </si>
  <si>
    <t xml:space="preserve">Prestar sus servicios profesionales de carácter jurídico en las acciones precontractuales, contractuales y postcontractuales que deban realizar la Dirección de Reasentamientos de la Caja de Vivienda Popular y en general en las actividades jurídicas que requiera el Director técnico. </t>
  </si>
  <si>
    <t>Prestar sus servicios profesionales de apoyo a la gestión relacionada con el componente social en los programas que adelanta la dirección de reasentamientos para el cumplimiento de sus objetivos.</t>
  </si>
  <si>
    <t>Prestar sus servicios de apoyo técnico a la gestión administrativa y brindar acompañamiento social en los procesos a cargo de la Dirección de Reasentamientos.</t>
  </si>
  <si>
    <t xml:space="preserve">Prestar sus servicios profesionales brindando acompañamiento al componente social y como referente indígena para las familias incluidas dentro de los proframas a cargo de la Dirección de Reasentamientos. </t>
  </si>
  <si>
    <t xml:space="preserve">Prestar sus servicios de apoyo técnico a nivel operativo y asistencial en los procedimientos a acargo de la dirección de reasentamientos para el cumplimiento de sus metas. </t>
  </si>
  <si>
    <t>Prestar sus servicios profesionales brindando apoyo al seguimiento administrativo y financiero de los procedimientos de la Dirección de Reasentamientos de la Caja de la Vivienda Popular.</t>
  </si>
  <si>
    <t>Prestar sus servicios de apoyo a la gestión en la Dirección de Reasentamientos de la Caja de la Vivienda Popular, para asistencia técnica en aspectos administrativos, logísticos y operativos.</t>
  </si>
  <si>
    <t>Prestar sus servicios profesionales brindando apoyo en la dirección de Reasentamientos de la Caja de la Vivienda Popular, para adelantar los procesos y procedimientos que en materia jurídica se requieran.</t>
  </si>
  <si>
    <t xml:space="preserve">Prestar sus servicios profesionales como abogada brindando apoyo a la Dirección de Reasentamientos de la Caja de la Vivienda Popular, en el adelantamiento de los procedimientos que se requieran desde el componente jurídico. </t>
  </si>
  <si>
    <t xml:space="preserve">Prestar sus servicios profesionales brindando apoyo a la Dirección de Reasentamientos, en el proceso de estructuración del sistema de información geográfica (SIG), el inventario de objetos espaciales y manejo de información cartográfica y alfanumérica en los diferentes procesos de cargo de la Dirección. </t>
  </si>
  <si>
    <t>PRESTAR SERVICIOS PROFESIONALES EN LA ESTRUCTURACIÓN, PLANEACIÓN Y SEGUIMIENTO DE LAS POLÍTICAS DE RESPONSABILIDAD SOCIAL, DESARROLLO SOSTENIBLE, GESTIÓN IMPACTOS ORGANIZACIONALES, RENDICIÓN DE CUENTAS Y RELACIÓN CON LOS GRUPOS DE INTERES.</t>
  </si>
  <si>
    <t>Prestar servicios profesionales de apoyo financiero respecto a la programación, control presupuestal y acciones de soporte en la Dirección de Reasentamientos de la Caja de la Vivienda Popular, de conformidad con los procesos y procedimientos establecidos.</t>
  </si>
  <si>
    <t>Prestar sus servicios profesionales para apoyar el seguimiento administrativo y financiero de los procedimientos  de la Dirección de Reasentamientos de la Caja de la Vivienda Popular.</t>
  </si>
  <si>
    <t>Prestar sus servicios de apoyo a la gestión en la Caja de la Vivienda Popular, realizando acompañamiento social y apoyando temas de gestión administrativa generados desde la Dirección de Reasentamientos.</t>
  </si>
  <si>
    <t>Prestar los servicios profesionales a la Dirección de Urbanizaciones y Titulación en el seguimiento técnico, administrativo y financiero para el desarrollo de proyectos VIP y a la Dirección de Reasentamientos para la estructuración , control y seguimiento de los procesos de Gestión inmobiliaria destinados a la entrega efectiva de viviendas a las familias vinculadas al programa de Reasentamientos de la Caja de Vivienda Popular.</t>
  </si>
  <si>
    <t>Prestar sus servicios profesionales en la Dirección de Reasentamientos, en temas relacionados con el componente social, apoyando procesos y procedimientos propios de la Dirección.</t>
  </si>
  <si>
    <t>Prestar sus servicios profesionales en la Dirección de Reasentamientos apoyando la ejecución de las diferentes actividades relacionadas con el componente técnico de la Dirección y dando cumplimiento al plan de trabajo.</t>
  </si>
  <si>
    <t>Prestar sus servicios profesionales brindando apoyo al componente social ejecutado en los procesos y procedimientos a cargo de la Dirección de Reasentamientos  Humanos.</t>
  </si>
  <si>
    <t>Prestar susu servicios profesionales brindando apoyo a la Dirección de Reasentamientos de la Caja de la Vivienda Popular, para adelantar los procesos y precedimientos que en materia jurídica se requieran</t>
  </si>
  <si>
    <t xml:space="preserve">Prestar sus servicios profesionales como apoyo social dentro de las acciones que adelanta la Dirección de Reasentamientos, para la atención de las familias beneficiadas de los programas de la CVP. </t>
  </si>
  <si>
    <t>Prestar sus servicios de apoyo a la gestión en los procedimientos relacionados con el componente técnico del programa de Reasentamientos para el cumplimiento de sus metas.</t>
  </si>
  <si>
    <t>Prestar sus servicios de apoyo ala gestión en la Caja de la Vivienda Popular, en actividades relacionadas con el manejo de archivo y gestión documental generado desde la Dirección de Reasentamientos</t>
  </si>
  <si>
    <t>Prestar los servicios de apoyo a la gestión en la implementación de nuevos módulos para el Sistema de Información Geográfica (SIG) de la Dirección de Reasentamientos de la Caja de la Vivienda Popular.</t>
  </si>
  <si>
    <t>Prestar sus servicios profesionales a la Dirección de Reasentamientos apoyando el componente de desarrollo de los Sistemas de Información Geográfica  (SIG) y en materia de gestión de información Georeferenciada.</t>
  </si>
  <si>
    <t>Prestar los servicios profesionales a la Dirección de Reasentamientos para la puesta en marcha del Sistema de Información Geográfica, el uso y adopción de técnologias para la gestión de información Georeferenciada en la Dirección de Reasentamientos.</t>
  </si>
  <si>
    <t>Prestar los servicios profesionales apoyando actividades administrativas y financieras de conformidad con los procesos y procedimientos establecidos por la Dirección de Reasentamientos de la Caja de la Vivienda Popular.</t>
  </si>
  <si>
    <t>Prestar sus servicios profesionales en la Caja de la Vivienda Popular, realizando acompañamiento social y apoyando temas de gestión administrativa generados desde la Dirección de Reasentamientos.</t>
  </si>
  <si>
    <t>Prestar sus servicios profesionales en la Dirección de Reasentamientos de la Caja de la Vivienda Popular, apoyando aspectos financieros y administrativos de conformidad con los procesos y procedimientos establecidos por la Dirección.</t>
  </si>
  <si>
    <t xml:space="preserve">Prestar sus servicios profesionales en la Dirección de Reasentamientos, en temas relacionados con el componente social apoyando procesos y procedimientos propios de la Dirección. </t>
  </si>
  <si>
    <t>Prestar sus servicios profesionales brindando apoyo a la Dirección de Reasentamientos de la Caja de la Vivienda Popular, para adelantar los procesos y procedimientos que en materia jurídica se requieran.</t>
  </si>
  <si>
    <t xml:space="preserve">Prestar sus servicios profesionales en la Dirección de Reasentamientos apoyando la ejecución de las diferentes actividades relacionadas con el componente técnico de la Dirección. </t>
  </si>
  <si>
    <t xml:space="preserve"> Aignacion de recursos equivalentes a 70 salarios minimos mensuales legales vigentes, conforme a lo estipulado en el decreto 227 de 2015. LOCALIDAD: KENEDY; BARRIO: LAS PALMITAS; ID:2016-08-14876  </t>
  </si>
  <si>
    <t xml:space="preserve">Prestar sus servicios de apoyo a la gestiòn en la Direcciòn de Reasentamientos de la Caja de la Vivienda Popular, en temas relacionados con el proceso de relocalizaciòn transitoria. </t>
  </si>
  <si>
    <t>Prestar sus servicios profesionales en la Direcciòn de Reasentamientos apoyando la ejecuciòn de las diferentes actividades de la Direcciòn, en especial temas relacionados con relocalizaciòn transitoria.</t>
  </si>
  <si>
    <t>Prestar servicios profesionales de apoyo financiero respecto a la programación, control presupuestal y acciones de soporte en la Dirección de Reasentamientos de la Caja de la Vivienda Popular.</t>
  </si>
  <si>
    <t>Prestar los servicios profesionales en el seguimiento, control y ejecución de las metas programadas en la Dirección de Reasentamientos de la Caja de Vivienda Popular, dnetro del marco del convenio 568 entre IDIGER y la Caja de la Vivienda Popular</t>
  </si>
  <si>
    <t>Alquiler de vehiculos para la movilizacion del personal contratado y lo demas que se requiera  movilizar respecto al objeto contractual; dentro del marco del convenio 568 entre IDIGER y la Caja de la Vivienda Popular</t>
  </si>
  <si>
    <t>Prestar sus servicios profesionales, de apoyo jurídico en las actuaciones propias que requiera la Dirección de Reasentamientos de la Caja de la Vivienda Popular para la ejecución del convenio interadministrativo No. 568 de 2016, suscrito con el InstitutoDistrital de Gestión del Riesgo y Cambio Climatico - IDIGER.</t>
  </si>
  <si>
    <t>Prestar sus servicios profesionales, de apoyo jurídico en las actuaciones propias que requiera la Dirección de Reasentamientos de la Caja de la Vivienda Popular para la ejecución del convenio interadministrativo N° 568 de 2016, suscrito con el Instituto Distrital de Gestión del Riesgo y Cambio Climático - IDIGER</t>
  </si>
  <si>
    <t>Prestar sus servicios de apoyo a la gestión en la Caja de la Vivienda Popular, apoyando temas de resiliencia y sostenibilidad generados desde la Dirección de Reasentamientos.</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</si>
  <si>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</si>
  <si>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Prestar servicios profesionales ala Dirección de Urbanizaciones y Titulación en la programación, organización y realización de planes de trabajo dirigidos a brindar acompañamiento social a las comunidades beneficiarias de los procesos misionales a cargo de la Dirección.</t>
  </si>
  <si>
    <t>Prestación de servicios profesionales a la Caja de la Vivienda Popular en el ordenamiento jurídico de la tierra, especialmente en el saneamiento de los bienes fiscales de propiedad de la Caja, así como apoyo a la Dirección de Urbanizaciones y Titulación, en la articulación de los trabajos de campo, técnicos, jurídicos y sociales del programa de Titulación.</t>
  </si>
  <si>
    <t>Prestar servicios profesionales a la Direccion de Urbanizaciones y Titulación en la formulacion, ejecución y seguimiento de las actividades necesarias para el cumplimiento de la metas establecidas en la titulación de predios propiedad de la Caja de la Vivienda Popular.</t>
  </si>
  <si>
    <t>Prestacion de servicios profesionales a la Dirección de Urbanizaciones y Titulación en la programación y seguimiento a planes de mejoramiento, mapas de riesgo, plan anticorrupción y producto no conforme de los procesos misionales a cargo de la dependencia.</t>
  </si>
  <si>
    <t>Prestación de servicios profesionales a la Dirección de Urbanizaciones y Titulación en el estudio de la información cartográfica , elaboración de estudios técnicos de predios, verificación de linderos y avalúos, así como en el apoyo a los procesos de cierre de urbanizaciones que adelante la Dirección.</t>
  </si>
  <si>
    <t>Prestar servicios tecnicos a la Dirección de Urbanización y Titulación para adelantar actividades tendientes a lograr el saneamiento predial de los bienes identificados en la  CVP, así como en el desarrollo de procesos adelantados en los diferentes mecanismos de titulación.</t>
  </si>
  <si>
    <t>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</si>
  <si>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 y apoyo logístico a las actividades de la Dirección.</t>
  </si>
  <si>
    <t>Prestar los servicios de apoyo a la gestión a la Dirección de Urbanizaciones y Titulación en la realización de actividades de reparto, radicación y seguimiento a trámites de los mecanismos de titulación en las entidades donde se requiera.</t>
  </si>
  <si>
    <t>Prestar los servicios de apoyo técnico a la Dirección de Urbanizaciones y Titulación en los trámites adelantados con las respectivas Oficinas de la Superintendencia de Notariado y Registro, para la verificación y seguimiento de registro de los mismos, así como en la aplicación de las normas de gestión documental de la dependencia.</t>
  </si>
  <si>
    <t>Prestar servicios profesionales a la Dirección dwe Urbanizaciones y Titulación en la programación, organización y realización de planes de trabajos dirigidos a brindar acompañamiento social a las comunidades beneficiarias de los procesos misionales a cargo de la Dirección .</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</si>
  <si>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de susceptibles de ser titulados por la CVP.</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</si>
  <si>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</si>
  <si>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</si>
  <si>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Prestar los servicios de apoyo a la gestión a la Dirección de Urbanizaciones y Titulación en las actividades de manejo del archivo, aplicando los conceptos y normas vigentes de gestión documental y archivo en desarrollo de procesos y procedimientos a cargo de la dependencia.</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</si>
  <si>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</si>
  <si>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Prestación de servicios profesionales para apoyar y asistir técnicamente a la  Caja de Vivienda Popular  en los componentes económicos de los procesos administrativos,  misionales y seguimiento financiero a los contratos que se manejan en la entidad en especial el de fiducia</t>
  </si>
  <si>
    <t>Prestación de servicios profesionales para apoyar y asistir técnicamente a la Caja de Vivienda Popular en la proyección, revisión y actualización de las políticas y procedimientos contables y financieros requeridos para la correcta ejecución de todos los proyectos urbanísticos asociados al proyecto de inversión 471. Los servicios antes descritos, igualmente comprenderán la asistencia técnica en los componentes contables, financieros y administrativos requeridos por los proyectos urbanísticos asociados al mencionado proyecto de inversión.</t>
  </si>
  <si>
    <t xml:space="preserve">Prestar los servicios profesionales a la Dirección de Urbanizaciones y Titulación en el seguimiento técnico, administrativo y financiero para el desarrollo de proyectos VIP a la Dirección de Reasentamientos, para la estructuración, control y seguimiento de los procesos de gestión inmobiliaria destinados a la entrega efectiva de viviendas a las familias vinculadas al Programa de Reasentamientos de la Caja de la Vivienda Popular </t>
  </si>
  <si>
    <t>Prestar servicios profesionales  en derecho a la Dirección de Urbanizaciones y Titulación, tendientes efectuar un acompañamiento legal que permita impulsar y gestionar todos aquellos procesos y actuaciones precontrctuales, contractuales y pos contractuales, que se requieran para la ejecución y liquidación de los Fideicomisos constituidos para adelantar los desarrollos de vivienda nueva, promovidos en el marco de la Ley 1537 de 2012.</t>
  </si>
  <si>
    <t>Prestar los servicios profesionales para apoyar la coordinación de las actividades necesarias en los procesos de titulación de predios propiedad de la Caja de la Vivienda Popular ; asi como en la revisión, elaboración y seguimiento de los aspectos técnicos que se requieran para el saneamiento predial de los bienes identificados.</t>
  </si>
  <si>
    <t>Prestación de servicios profesionales a la Dirección de Urbanizaciones y Titulación en el seguimiento técnico a la ejecución de los proyectos de vivienda adelantados por la entidad.</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</si>
  <si>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</si>
  <si>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Prestar Servicios profesioanles a la Dirección de Urbanizaciones y Titulación en el análisis, revisión y expedición de los documentos y soportes financieros y administrativos necesarios para el cumplimiento de las metas establecidas en la titulación de predios propiedad de la Caja de la Vivienda Popular.</t>
  </si>
  <si>
    <t>Prestar los servicios profesionales en el apoyo profesional requerido por la Dirección de Urbanizaciones y Titulación en la identificación y consolidación de los bienes inmuebles de la Caja de la Vivienda popular en sus desarrollos urbanísticos, dentro de los estándares de información implementados por el Distrito Capital y que responde a las necesidades de la entidad en materia de calidad y seguridad de la información.</t>
  </si>
  <si>
    <t xml:space="preserve">Prestar Servicios profesionales a la Dirección de Urbanizaciones y Titulación,  para identificación y análisis de los predios suceptibles de titular; asi como para la ejecucion de las actividades técnicas necesarias para lograr el saneamiento predial de los inmuebles  identificados por la Caja de la Vivienda Popular. </t>
  </si>
  <si>
    <t>Prestar los servicios de apoyo técnico y logístico a la Dirección de Urbanizaciones y Titulación en la identificación y consolidación del inventario de bienes inmuebles de la Caja de la Vivienda Popular</t>
  </si>
  <si>
    <t>Prestar los servicios de apoyo a la gestión a la  Dirección de Urbanizaciones y Titulación en la realización  de trámites administrativos, así como en el registro de información en los módulos del aplicativo que soporta la gestión misional.</t>
  </si>
  <si>
    <t>Prestar los servicios de apoyo a la gestión a la Dirección de Urbanizaciones y Titulación en la realización  de las actividades logísticas y manejo de archivo, con la aplicación de las normas de gestión documental de la dependencia.</t>
  </si>
  <si>
    <t>Prestar servicios profesionales en el apoyo jurídico a la Dirección de Urbanizaciones y Titulación para adelantar actividades tendientes a lograr el saneamiento predial de los bienes de propiedad de la CVP, así como en el desarrollo de procesos adelantados en los diferentes mecanismos de titulación. y el apoyo para adelantar procesos de Pertenencia conforme la normatividad vigente.</t>
  </si>
  <si>
    <t>Prestar servicios profesionales para apoyar técnicamente a la Dirección de Urbanizaciones y Titulación en el seguimiento de la jecución de los proyectos de urbanizaciones y titulación de predios.</t>
  </si>
  <si>
    <t>Prestación de servicios profesionales de apoyo juridico a la Direccion de Urbanizaciones y Titulacion para realizar el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</si>
  <si>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Prestación de servicios profesionales a la Dirección de Urbanizaciones y Titulación en el desarrollo de actividades administrativas y financieras relacionadas con los proyectos vivienda VIP.</t>
  </si>
  <si>
    <t xml:space="preserve">Prestar Servicios de apoyo a la Dirección de Urbanizaciones y Titulación,  para la ejecucion de las actividades necesarias para lograr el saneamiento predial de los inmuebles  identificados por la Caja de la Vivienda Popular. </t>
  </si>
  <si>
    <t xml:space="preserve">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t>
  </si>
  <si>
    <t>Prestación de servicios profesionales para apoyar a la Dirección de Urbanizaciones y titulación, en el  programa de titulación de predios y en el diseño, ejecución y seguimiento a la estrategia de formalización de los barrios asentados en tierras privadas, así como en los procesos de saneamiento adelantados por al CVP sobre bienes de su propiedad.</t>
  </si>
  <si>
    <t>Prestación de servicios profesionales a los procesos misionales y proyectos especiales , para apoyar la gestión, planeación, concertación y seguimiento a los planes y cronogramas del componente social</t>
  </si>
  <si>
    <t xml:space="preserve">Prestar Servicios profesionales a la Dirección de Urbanizaciones y Titulación,  para la ejecucion de las actividades técnicas necesarias para lograr el saneamiento predial de los inmuebles  identificados por la Caja de la Vivienda Popular. </t>
  </si>
  <si>
    <t xml:space="preserve">Prestar Servicios de apoyo tecnico a la Dirección de Urbanizaciones y Titulación,  para la ejecucion de las actividades necesarias para lograr la identificacion y  saneamiento predial de los inmuebles  priorizados  por la Caja de la Vivienda Popular. </t>
  </si>
  <si>
    <t>Prestar servicios profesionales de apoyo jurídico a la Dirección de Urbanizaciones  y Titulación para adelantar actividades relacionadas con la identificación y consolidación de los bienes inmuebles de la Caja de Vivienda Popular, tendientes a lograr el saneamiento predial de los bienes identificados en la entidad, así como en el desarrollo de procesos adelantados en los diferentes mecanismos de titulación</t>
  </si>
  <si>
    <t>Prestación de servicios profesionales especializados para la asesoría jurídica en mayeria contractual, fiduciaria y tributaria de la Caja de la Vivienda Popular.</t>
  </si>
  <si>
    <t xml:space="preserve">Prestación de servicios profesionales para apoyar a la Dirección de Mejoramiento de Barrios y a la Dirección de Titulaciones y Urbanizaciones de la Caja de la Vivienda Popular en las actividades precontractuales y contractuales que en materia técnica se requieran. </t>
  </si>
  <si>
    <t>Adición al contrato 527 de 2016 cuyo objeto es: "prestar los servicios de alistamiento, mantenimiento y reparaciones civiles integrales que se requieran en os proyectos de vivienda de interés prioritario VIP de Bosa Porvenir y Arborizadora Baja M65, realiozados por la Caja de la Vivienda Popular".</t>
  </si>
  <si>
    <t>Prestar los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</si>
  <si>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</si>
  <si>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Prestar los servicios profesionales a la Caja de la Vivienda Popular para el análisis y registro de las operaciones financieras pertinentes,  explorando los archivos y bases de datos para la obtención de soportes idóneos, en el proceso de actualización de información de cartera que sea útil para el proceso de titulación de predios de la Entidad.</t>
  </si>
  <si>
    <t xml:space="preserve">PRESTAR LOS SERVICIOS DE CARÁCTER OPERATIVO Y LOGÍSTICOS NECESARIOS PARA LA EJECUCIÓN DE UNA ESTRATEGIA BTL DE COMUNICACIÓN INTEGRAL, QUE PERMITA LA PROMOCIÓN DE LA GESTIÓN PÚBLICA DE CADA UNA DE LAS  DIRECCIONES MISIONALES DE LA CAJA DE LA VIVIENDA POPULAR. </t>
  </si>
  <si>
    <t>Prestar Servicios profesionales a la Dirección de Urbanizaciones y Titulación,  para el seguimiento de la inversion y el Plan Anual de Adquisiciones ejecutado por la entidad.</t>
  </si>
  <si>
    <t>Prestar servicios profesionales en el apoyo jurídico a la Dirección de Urbanizaciones y Titulación en la etructuracón y revisión jurídica de los documentos, informes y actos administrativos propios de la dependencia así como las actuaciones que se surtan ante los órganos de control.</t>
  </si>
  <si>
    <t>Prestar los servicios de carácter operativo y logísticos necesarios para la ejecución de una estratégia BTL de comunicación integral, que permita la promoción de la gestión pública de cada una de las direcciones misionales de la Caja de la Vivienda Popular.</t>
  </si>
  <si>
    <t>Prestar los servicios profesionales a la dirección de mejoramiento de barrios como enlace con la oficina asesora de comunicación de la caja de vivienda popular, garantizando la implementación y desarrollo de estrategias de comunicación institucional, bajo los parámetros contemplados en el plan estratégico de comunicaciones de la entidad</t>
  </si>
  <si>
    <t>Prestación de Servicios de profesionales para apoyar la Dirección de Mejoramiento de Barrios de la Caja de Vivienda Popular en las actividades precontractuales y contractuales que en materia técnica se requieran</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</si>
  <si>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</si>
  <si>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Prestación de Servicios profesionales de carácter jurídico para apoyar a la Dirección de Mejoramiento de Barrios de la Caja de la Vivienda Popular.</t>
  </si>
  <si>
    <t xml:space="preserve"> 
Prestación de Servicios profesionales de carácter jurídico para apoyar a la Dirección de Mejoramiento de Barrios de la Caja de la Vivienda Popular.</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</si>
  <si>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</si>
  <si>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Prestación de servicios profesionales especializados para la asesoría jurídica en materia contractual, fiduciaria y tributaria de la Caja de la Vivienda Popular </t>
  </si>
  <si>
    <t>Prestar los servicios profesionales en la estructuración, planeación y seguimiento de las políticas de responsabilidad social, desarrollo sostenible, gestión impactos organizacionales, rendición de cuentas y relación con los grupos de interés</t>
  </si>
  <si>
    <t>Prestación de servicios profesionales para brindar asesoría jurídica y acompañamiento externo en la gestión contractual y demás tramites administrativos que sean requeridos</t>
  </si>
  <si>
    <t>Adición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</si>
  <si>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Adición y prorroga al contrato 592-2015 con objeto "La CAJA DE LA VIVIENDA POPULAR requiere contratar por el sistema de precio global fijo LOS AJUSTES, ACTUALIZACION y/o COMPLEMENTACION DE ESTUDIOS Y DISEÑOS y por el sistema de precios unitarios fijos sin formula de reajuste LA CONSTRUCCION DE LAS OBRAS DE INTERVENCION FISICA A ESCALA BARRIAL, UBICADAS EN BOGOTA D.C., de conformidad con las especificaciones establecidas en el pliego de condiciones"</t>
  </si>
  <si>
    <t>Adición y prorroga al contrato 598-2015 con objeto "La Caja de la Vivienda Popular, requiere contratar LA INTERVENTORIA TECNICA, ADMINISTRATIVA, FINANCIERA, SOCIAL, AMBIENTAL Y SISO PARA LOS AJUSTES, ACTUALIZACION Y/O COMPLEMENTACION DE ESTUDIOS Y DISEÑOS Y LA CONSTRUCCION DE LAS OBRAS DE INTERVENCION FISICA A ESCALA BARRIAL, UBICADAS EN BOGOTA D.C., de conformidad con las especificaciones establecidas en el pliego de condiciones definido en el proceso licitatorio correspondiente"</t>
  </si>
  <si>
    <t>Adición y prórroga del contrato No. 598 de 2015: “La Caja de Vivienda Popular, requiere contratar LA INTERVENTORIA TÉCNICA, ADMINISTRATIVA, FINANCIERA, SOCIAL, AMBIENTAL Y SISO PARA LOS AJUSTES, ACTUALIZACION, Y/O COMPLEMENTACION DE LOS ESTUDIOS Y DISEÑOS Y LA CONSTRUCCIÓN DE LAS OBRAS DE INTERVENCIÓN FISICA A ESCALA BARRIAL UBICADAS EN BOGOTÁ D.C., de conformidad con las especificaciones establecidas en el pliego de condiciones definido en el proceso licitatorio correspondiente.</t>
  </si>
  <si>
    <t>Prestación de Servicios profesionales para apoyar a la Dirección de Mejoramiento de Barrios de la Caja de Vivienda Popular en los proyectos de intervención física a escala barrial que en materia técnica requieran.</t>
  </si>
  <si>
    <t xml:space="preserve">Prestar los servicios profesionales a la Oficina Asesora de Comunicaciones de la Caja de la Vivienda Popular en la implementación de la Ley de transparencia y del derecho de acceso a la información, conforme a los planes de acción y bajo los principios de  divulgación proactiva y rendición de cuentas a la ciudadanía.  </t>
  </si>
  <si>
    <t xml:space="preserve">Adquirir elemetos tecnológicos de última  generación para  perfeccionar la calidad en  la producción videográfica con el fin de fortalecer y visibilizar la comunicación de la gestión institucional. </t>
  </si>
  <si>
    <t xml:space="preserve">Prestar los servicios profesionales para apoyar a la oficina asesora de comunicaciones en la exigencias de locución y presentación de productos audiovisuales durante los encuentros de participacion ciudadana, que desarrolla la entidad en el marco de la divulgación proactiva de la informacion misional.
</t>
  </si>
  <si>
    <t>Prestar los servicios profesionales en derecho para apoyar a la Dirección Jurídica en el desarrollo de actividades de conceptualización, revisión de actos administrativos y demás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Territorial.</t>
  </si>
  <si>
    <t>Prestación de servicios profesionales para brindar asesoría jurídica y acompañamiento externo en la gestión contractual y demás trámites administrativos que sean requeridos.</t>
  </si>
  <si>
    <t>Prestación de servicios profesionales para apoyar la  formulación, seguimiento,  ejecución y programación presupuestal de la Caja de la Vivienda Popular.</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</si>
  <si>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</si>
  <si>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servicios profesionales en el diligenciamiento y control de las bases de datos relacionadas con la gestión contractual de la CVP, llevando c cabo la proyección de los informes requeridos por los organismos de control  y la publicación en los portales correspondientes de la actividad contractual.</t>
  </si>
  <si>
    <t>Suministro y calzado de labor con destino a los trabajadores de planta de la Entidad con derecho a dotación, mediante el sistema de bonos redimibles.</t>
  </si>
  <si>
    <t>CONSTITUCIÓN DE LA CAJA MENOR DE LA SUBDIRECCIÓN ADMINISTRATIVA PARA LA VIGENCIA 2017</t>
  </si>
  <si>
    <t>Contratar la suscripcion al diario y revista PORTAFOLIO PARA LA Caja de la Vivienda Popular</t>
  </si>
  <si>
    <t>Adición al contrato 268 de 2016 cuyo objeto es: "Contratar los servicios para la realización de los exámenes médicos pre-ocupacionales o de pre ingreso, periódicos programados, por cambio de ocupación, post-incapacidad o reintegro y/o egreso y evaluar el estado de salud de los funcionarios de la Caja de la Vivienda.</t>
  </si>
  <si>
    <t>ADICIÓN Y PRÓRROGA AL CONTRATO 267 DE 2016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</si>
  <si>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de manera independiente, con plena autonomía administrativa y financiera, para llevar a cabo la representación extrajudicial de la Caja de la Vivienda Popular en todos los procedimientos administrativos derivados de la etapa de negociación directa, para la liquidación del contrato de Fiducia (Escritura pública N° 1353 del 11 de agosto de 1993), suscrito con la entonces Fiduciaria Tequendama, hoy Servitrust Sudameris, vocera del Patrimonio Autónomo Parques de Atahualpa, así como del contrato de construcción suscrito el 21 de marzo de 1995, entre la sociedad comercial CONSTRUCCIONAR Y CIA LTDA, hoy DESARROLLOS INMOBILIARIOS ATAHUALPA II LTDA, y el referido patrimonio autónomo</t>
  </si>
  <si>
    <t>Prestación de servicios de apoyo a la gestión en la Dirección de Gestión Corporativa y CID, para apoyar operativamente las actividades de ordenación, foliación y demás que se requieran, con ocasión de la aplicación, actualización y seguimiento de los instrumentos archivísticos de la entidad.</t>
  </si>
  <si>
    <t>Prestación de servicios de apoyo a la gestión en las actividades operativas relacionadas con la organización de documentos, consolidación de información y demás aspectos administrativos requeridos por la Dirección de Gestión Corporativa y CID.</t>
  </si>
  <si>
    <t xml:space="preserve">Prestar los servicios profesionales en derecho a la Dirección Jurídica en el desarrollo de actividades de elaboración de conceptos jurídicos, revisión de actos administrativos y demás actuaciones requeridas en la ejecución de las actividades propias de la entidad. </t>
  </si>
  <si>
    <t>ADICIÓN Y PRORROGA AL CONTRATO 374 DE 2016 CUYO OBJETO ES PRESTACIÓN DE SERVICIOS DE MENSAJERÍA EXPRESA Y MOTORIZADA PARA LA RECOLECCIÓN, TRANSPORTE Y ENTREGA DE LA CORRESPONDENCIA DE LA CAJA DE LA VIVIENDA POPULAR</t>
  </si>
  <si>
    <t>FUNC</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</si>
  <si>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</si>
  <si>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</si>
  <si>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</si>
  <si>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</si>
  <si>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</si>
  <si>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desarrollo de las actividades de conceptualización jurídica de acuerdo a la normatividad vigente, planteando alternativas ante las diferentes situaciones que se presenten durante la ejecución de los procesos adelantados.</t>
  </si>
  <si>
    <t>Prestación de servicios profesionales apoyando la gestión documental, inventario y manejo del archivo físico, en cumplimiento de los procedimientos de la Dirección de Mejoramiento de Vivienda de la CVP.</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</si>
  <si>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</si>
  <si>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</si>
  <si>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</si>
  <si>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los procesos misionales y proyectos especiales, para apoyar la gestión, planeación, concertación y seguimiento a los planes y cronogramas del componente social.</t>
  </si>
  <si>
    <t>Prestar los servicios profesionales para el apoyo a la gestión técnica en el levantamiento, gestión y administración de información técnica y gráfica de la gestión adelantada en la estructuración de proyectos para optar por el Subsidio Distrital de Vivienda en Especie que adelanta la Dirección de Mejoramiento de Vivienda, en el marco de la ejecución del convenio interadministrativo 496 de 2016.</t>
  </si>
  <si>
    <t>Adquirir dispositivos electronicos de medición y equipos fotograficos para el desarrollo de la operación de campo del equipo de trabajo en el marco del convenio 496 de 2016.</t>
  </si>
  <si>
    <t xml:space="preserve">Prestar los servicios profesionales para apoyar la ejecución de actividades asociadas a la estructuración de proyectos del subsidio distrital para el mejoramiento de vivienda, en el marco de la ejecución del convenio interadministrativo 496 de 2016. </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</si>
  <si>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</si>
  <si>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Prestar los servicios para apoyar la gestión de campo con componente técnico, para la ejecución de actividades durante la ejecución de todo el proceso de estructuración de proyectos que optan por el subsidicio distrital de vivienda en especie, en el marco del convenio interadministrativo 496 de 2016</t>
  </si>
  <si>
    <t>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</si>
  <si>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</si>
  <si>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</si>
  <si>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 </t>
  </si>
  <si>
    <t>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</si>
  <si>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</si>
  <si>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el apoyo a la gestión técnica en el levantamiento, gestión y administración de información técnica y grafica de la gestión adelantada en la estructuración de los proyectos para optar por el subsidio distrital de vivienda en especie que adelanta la Dirección de Mejoramiento de Vivienda, en el marco de la ejecución del convenio interadministrativo 496 de 2016</t>
  </si>
  <si>
    <t>Prestar los servicios como técnico o profesional, para el apoyo a la gestión técnica en el levantamiento, gestión y administración de información técnica y grafica de la gestión adelantada en la estructuración de los proyectos para optar por el subsidio distrital de vivienda en especie que adelanta la Dirección de Mejoramiento de Vivienda, en el marco de la ejecución del convenio interadministrativo 496 de 2016</t>
  </si>
  <si>
    <t>Prestar los servicios profesionales en la estructuración, planeación y seguimiento de las políticas de responsabilidad social, desarrollo sostenible, gestión impactos organizacionales, rendición de cuentas y relación con los grupos de interés.</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</si>
  <si>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</si>
  <si>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Prestación de servicios profesionales para que, realice el proceso de difusión, redacción comunicación y distritubución de información de los proyectos de la Dirección de Mejoramiento de Vivienda, con el propósito de dar a conocer las actividaes y eventos que se desarrollen en la ejecución de los mismos, a través de estrategias integrales de comunicación, en el marco de la ejecución del convenio interadministrativo 496 de 2016"</t>
  </si>
  <si>
    <t>Prestar los servicios profesionales para el apoyo a la gestión técnica en el levantamiento, gestión y administración de información técnica y gráfica de la gestión adelantada en la estructuración de proyectos para optar por el Subsidio Distrital de Vivienda en Especie, que adelanta la Dirección de Mejoramiento de Vivienda, en el marco de la ejecución del convenio interadministrativo 496 de 2016.</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</si>
  <si>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</si>
  <si>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5/0272017</t>
  </si>
  <si>
    <t>Mínima Cuantía</t>
  </si>
  <si>
    <t xml:space="preserve">Subasta inversa </t>
  </si>
  <si>
    <t>No requiere modalidad de contratacion</t>
  </si>
  <si>
    <t xml:space="preserve"> Mínima cuantia</t>
  </si>
  <si>
    <t>12-Otros distrito</t>
  </si>
  <si>
    <t>03/072017</t>
  </si>
  <si>
    <t>No requiere modalidad de contratación</t>
  </si>
  <si>
    <t>Subasta inversa</t>
  </si>
  <si>
    <t>_</t>
  </si>
  <si>
    <t>Convenio</t>
  </si>
  <si>
    <t>Concurso de méritos</t>
  </si>
  <si>
    <t>Licitación Publica</t>
  </si>
  <si>
    <t>Resolución</t>
  </si>
  <si>
    <t>41 - Plusvalía</t>
  </si>
  <si>
    <t>20-Administrados de destinacion especifica</t>
  </si>
  <si>
    <t>03- Recursos Administrados</t>
  </si>
  <si>
    <t>7 meses y 14 dias</t>
  </si>
  <si>
    <t xml:space="preserve">Subasta </t>
  </si>
  <si>
    <t>Prestacion de Servicios</t>
  </si>
  <si>
    <r>
      <t>Prestación de servicios profesionales en los procesos misionales y proyectos especiales, para apoyar la gestión, planeación, concertación y seguimiento a los planes y cronogramas del componente social.</t>
    </r>
    <r>
      <rPr>
        <sz val="11"/>
        <color indexed="10"/>
        <rFont val="Calibri"/>
        <family val="2"/>
      </rPr>
      <t xml:space="preserve"> LINA AZUERO</t>
    </r>
  </si>
  <si>
    <t>10</t>
  </si>
  <si>
    <t>Selección de  Minima cuantía</t>
  </si>
  <si>
    <t>Selección Abreviada  para la adquisición de bienes y servicio de características técnicas uniformes por compra por catálogo derivado de la celebración de acuerdos marco de precios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</si>
</sst>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0.0"/>
    <numFmt numFmtId="182" formatCode="_(* #,##0_);_(* \(#,##0\);_(* &quot;-&quot;??_);_(@_)"/>
    <numFmt numFmtId="183" formatCode="[$$-240A]\ #,##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quot;$&quot;\ #,##0"/>
    <numFmt numFmtId="189" formatCode="&quot;$&quot;\ #,##0.00"/>
    <numFmt numFmtId="190" formatCode="[$-C0A]dddd\,\ d&quot; de &quot;mmmm&quot; de &quot;yyyy"/>
    <numFmt numFmtId="191" formatCode="_(* #,##0.0_);_(* \(#,##0.0\);_(* &quot;-&quot;??_);_(@_)"/>
  </numFmts>
  <fonts count="49">
    <font>
      <sz val="11"/>
      <color theme="1"/>
      <name val="Calibri"/>
      <family val="2"/>
    </font>
    <font>
      <sz val="11"/>
      <color indexed="8"/>
      <name val="Calibri"/>
      <family val="2"/>
    </font>
    <font>
      <sz val="10"/>
      <name val="Arial"/>
      <family val="2"/>
    </font>
    <font>
      <b/>
      <sz val="9"/>
      <name val="Tahoma"/>
      <family val="2"/>
    </font>
    <font>
      <sz val="9"/>
      <name val="Tahoma"/>
      <family val="2"/>
    </font>
    <font>
      <sz val="8"/>
      <name val="Tahoma"/>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63"/>
      <name val="Calibri"/>
      <family val="2"/>
    </font>
    <font>
      <sz val="11"/>
      <color indexed="30"/>
      <name val="Calibri"/>
      <family val="2"/>
    </font>
    <font>
      <b/>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rgb="FF222222"/>
      <name val="Calibri"/>
      <family val="2"/>
    </font>
    <font>
      <sz val="11"/>
      <color rgb="FF0070C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1" tint="0.49998000264167786"/>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95">
    <xf numFmtId="0" fontId="0" fillId="0" borderId="0" xfId="0" applyFont="1" applyAlignment="1">
      <alignment/>
    </xf>
    <xf numFmtId="0" fontId="44" fillId="0" borderId="0" xfId="0" applyFont="1" applyAlignment="1">
      <alignment/>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6" fillId="0" borderId="13" xfId="46" applyFont="1" applyBorder="1" applyAlignment="1" quotePrefix="1">
      <alignment wrapText="1"/>
    </xf>
    <xf numFmtId="0" fontId="0" fillId="0" borderId="0" xfId="0" applyFont="1" applyFill="1" applyAlignment="1">
      <alignment wrapText="1"/>
    </xf>
    <xf numFmtId="180" fontId="0" fillId="0" borderId="13" xfId="0" applyNumberFormat="1" applyFont="1" applyBorder="1" applyAlignment="1">
      <alignment wrapText="1"/>
    </xf>
    <xf numFmtId="0" fontId="0" fillId="0" borderId="14" xfId="0" applyFont="1" applyBorder="1" applyAlignment="1">
      <alignment wrapText="1"/>
    </xf>
    <xf numFmtId="14" fontId="0" fillId="0" borderId="15" xfId="0" applyNumberFormat="1" applyFont="1" applyBorder="1" applyAlignment="1">
      <alignment wrapText="1"/>
    </xf>
    <xf numFmtId="0" fontId="28" fillId="23" borderId="10" xfId="39" applyFont="1" applyBorder="1" applyAlignment="1">
      <alignment horizontal="left" wrapText="1"/>
    </xf>
    <xf numFmtId="0" fontId="28" fillId="23" borderId="16" xfId="39" applyFont="1" applyBorder="1" applyAlignment="1">
      <alignment wrapText="1"/>
    </xf>
    <xf numFmtId="0" fontId="28" fillId="23" borderId="11" xfId="39" applyFont="1" applyBorder="1" applyAlignment="1">
      <alignment wrapText="1"/>
    </xf>
    <xf numFmtId="0" fontId="0" fillId="33" borderId="0" xfId="0" applyFont="1" applyFill="1" applyAlignment="1">
      <alignment wrapText="1"/>
    </xf>
    <xf numFmtId="0" fontId="0" fillId="34" borderId="0" xfId="0" applyFont="1" applyFill="1" applyAlignment="1">
      <alignment wrapText="1"/>
    </xf>
    <xf numFmtId="0" fontId="0" fillId="15" borderId="0" xfId="0" applyFont="1" applyFill="1" applyAlignment="1">
      <alignment wrapText="1"/>
    </xf>
    <xf numFmtId="0" fontId="0" fillId="16" borderId="0" xfId="0" applyFont="1" applyFill="1" applyAlignment="1">
      <alignment wrapText="1"/>
    </xf>
    <xf numFmtId="0" fontId="0" fillId="19" borderId="0" xfId="0" applyFont="1" applyFill="1" applyAlignment="1">
      <alignment wrapText="1"/>
    </xf>
    <xf numFmtId="0" fontId="0" fillId="17" borderId="0" xfId="0" applyFont="1" applyFill="1" applyAlignment="1">
      <alignment wrapText="1"/>
    </xf>
    <xf numFmtId="0" fontId="0" fillId="35" borderId="0" xfId="0" applyFont="1" applyFill="1" applyAlignment="1">
      <alignment wrapText="1"/>
    </xf>
    <xf numFmtId="0" fontId="0" fillId="36" borderId="0" xfId="0" applyFont="1" applyFill="1" applyAlignment="1">
      <alignment wrapText="1"/>
    </xf>
    <xf numFmtId="0" fontId="0" fillId="0" borderId="17" xfId="0" applyFont="1" applyFill="1" applyBorder="1" applyAlignment="1">
      <alignment wrapText="1"/>
    </xf>
    <xf numFmtId="0" fontId="0" fillId="0" borderId="17" xfId="0" applyFont="1" applyFill="1" applyBorder="1" applyAlignment="1">
      <alignment vertical="center" wrapText="1"/>
    </xf>
    <xf numFmtId="0" fontId="23" fillId="0" borderId="18" xfId="55" applyFont="1" applyFill="1" applyBorder="1" applyAlignment="1">
      <alignment horizontal="justify" vertical="justify"/>
      <protection/>
    </xf>
    <xf numFmtId="0" fontId="23"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2" fontId="23" fillId="0" borderId="17"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23" fillId="0" borderId="17" xfId="47" applyFont="1" applyFill="1" applyBorder="1" applyAlignment="1">
      <alignment horizontal="center" vertical="center" wrapText="1"/>
    </xf>
    <xf numFmtId="0" fontId="23" fillId="0" borderId="17" xfId="56" applyFont="1" applyFill="1" applyBorder="1" applyAlignment="1">
      <alignment horizontal="center" vertical="center" wrapText="1"/>
      <protection/>
    </xf>
    <xf numFmtId="0" fontId="23" fillId="0" borderId="17" xfId="55" applyFont="1" applyFill="1" applyBorder="1" applyAlignment="1">
      <alignment horizontal="center" vertical="top" wrapText="1"/>
      <protection/>
    </xf>
    <xf numFmtId="0" fontId="23" fillId="0" borderId="1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23" fillId="0" borderId="17" xfId="0" applyNumberFormat="1" applyFont="1" applyFill="1" applyBorder="1" applyAlignment="1">
      <alignment horizontal="justify" vertical="center" wrapText="1"/>
    </xf>
    <xf numFmtId="0" fontId="23" fillId="0" borderId="17" xfId="50" applyNumberFormat="1" applyFont="1" applyFill="1" applyBorder="1" applyAlignment="1">
      <alignment horizontal="justify" vertical="center" wrapText="1"/>
    </xf>
    <xf numFmtId="0" fontId="23" fillId="0" borderId="17" xfId="0" applyFont="1" applyFill="1" applyBorder="1" applyAlignment="1">
      <alignment horizontal="justify" vertical="center" wrapText="1"/>
    </xf>
    <xf numFmtId="0" fontId="23" fillId="0" borderId="17" xfId="0" applyFont="1" applyFill="1" applyBorder="1" applyAlignment="1">
      <alignment horizontal="justify" vertical="top" wrapText="1"/>
    </xf>
    <xf numFmtId="0" fontId="0" fillId="0" borderId="17" xfId="0" applyFont="1" applyFill="1" applyBorder="1" applyAlignment="1">
      <alignment vertical="top" wrapText="1"/>
    </xf>
    <xf numFmtId="0" fontId="46" fillId="0" borderId="0" xfId="0" applyFont="1" applyFill="1" applyAlignment="1">
      <alignment horizontal="justify" vertical="justify"/>
    </xf>
    <xf numFmtId="0" fontId="0" fillId="0" borderId="17" xfId="0" applyFont="1" applyFill="1" applyBorder="1" applyAlignment="1">
      <alignment horizontal="left" vertical="center"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8" xfId="0" applyFont="1" applyFill="1" applyBorder="1" applyAlignment="1">
      <alignment horizontal="left" vertical="center" wrapText="1"/>
    </xf>
    <xf numFmtId="49" fontId="23" fillId="0" borderId="17" xfId="0" applyNumberFormat="1" applyFont="1" applyFill="1" applyBorder="1" applyAlignment="1">
      <alignment horizontal="center" vertical="center" wrapText="1"/>
    </xf>
    <xf numFmtId="2" fontId="23" fillId="0" borderId="17" xfId="0" applyNumberFormat="1" applyFont="1" applyFill="1" applyBorder="1" applyAlignment="1">
      <alignment horizontal="left" vertical="center" wrapText="1"/>
    </xf>
    <xf numFmtId="0" fontId="46" fillId="0" borderId="17" xfId="0" applyFont="1" applyFill="1" applyBorder="1" applyAlignment="1">
      <alignment horizontal="center" vertical="center" wrapText="1"/>
    </xf>
    <xf numFmtId="0" fontId="46" fillId="0" borderId="17" xfId="0" applyFont="1" applyFill="1" applyBorder="1" applyAlignment="1">
      <alignment vertical="center" wrapText="1"/>
    </xf>
    <xf numFmtId="0" fontId="47" fillId="0" borderId="17" xfId="0" applyFont="1" applyFill="1" applyBorder="1" applyAlignment="1">
      <alignment horizontal="left" vertical="center" wrapText="1"/>
    </xf>
    <xf numFmtId="0" fontId="23" fillId="0" borderId="17" xfId="0" applyFont="1" applyFill="1" applyBorder="1" applyAlignment="1">
      <alignment vertical="center" wrapText="1"/>
    </xf>
    <xf numFmtId="0" fontId="0" fillId="0" borderId="17" xfId="56" applyFont="1" applyFill="1" applyBorder="1" applyAlignment="1">
      <alignment horizontal="center" vertical="center" wrapText="1"/>
      <protection/>
    </xf>
    <xf numFmtId="14" fontId="23" fillId="0" borderId="17" xfId="0" applyNumberFormat="1" applyFont="1" applyFill="1" applyBorder="1" applyAlignment="1">
      <alignment horizontal="center" vertical="center" wrapText="1"/>
    </xf>
    <xf numFmtId="3" fontId="23" fillId="0" borderId="17" xfId="53" applyNumberFormat="1" applyFont="1" applyFill="1" applyBorder="1" applyAlignment="1">
      <alignment horizontal="center" vertical="center" wrapText="1"/>
    </xf>
    <xf numFmtId="3" fontId="23" fillId="0" borderId="17" xfId="0" applyNumberFormat="1" applyFont="1" applyFill="1" applyBorder="1" applyAlignment="1">
      <alignment horizontal="center" vertical="center" wrapText="1"/>
    </xf>
    <xf numFmtId="3" fontId="26" fillId="0" borderId="17" xfId="53" applyNumberFormat="1" applyFont="1" applyFill="1" applyBorder="1" applyAlignment="1">
      <alignment horizontal="center" vertical="center" wrapText="1"/>
    </xf>
    <xf numFmtId="182" fontId="23" fillId="0" borderId="17" xfId="50" applyNumberFormat="1" applyFont="1" applyFill="1" applyBorder="1" applyAlignment="1">
      <alignment vertical="center" wrapText="1"/>
    </xf>
    <xf numFmtId="182" fontId="23" fillId="0" borderId="17" xfId="50" applyNumberFormat="1" applyFont="1" applyFill="1" applyBorder="1" applyAlignment="1">
      <alignment horizontal="left" vertical="center" wrapText="1"/>
    </xf>
    <xf numFmtId="182" fontId="23" fillId="0" borderId="17" xfId="50" applyNumberFormat="1" applyFont="1" applyFill="1" applyBorder="1" applyAlignment="1">
      <alignment horizontal="justify" vertical="center" wrapText="1"/>
    </xf>
    <xf numFmtId="14" fontId="23" fillId="0" borderId="18"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4" fontId="23" fillId="0" borderId="17" xfId="53" applyNumberFormat="1" applyFont="1" applyFill="1" applyBorder="1" applyAlignment="1">
      <alignment horizontal="center" vertical="center" wrapText="1"/>
    </xf>
    <xf numFmtId="14" fontId="0" fillId="0" borderId="17" xfId="56" applyNumberFormat="1" applyFont="1" applyFill="1" applyBorder="1" applyAlignment="1">
      <alignment horizontal="center" vertical="center" wrapText="1"/>
      <protection/>
    </xf>
    <xf numFmtId="3" fontId="0" fillId="0" borderId="17" xfId="56" applyNumberFormat="1" applyFont="1" applyFill="1" applyBorder="1" applyAlignment="1">
      <alignment horizontal="center" vertical="center" wrapText="1"/>
      <protection/>
    </xf>
    <xf numFmtId="0" fontId="26" fillId="0" borderId="17" xfId="56" applyFont="1" applyFill="1" applyBorder="1" applyAlignment="1">
      <alignment vertical="center" wrapText="1"/>
      <protection/>
    </xf>
    <xf numFmtId="0" fontId="23" fillId="0" borderId="17" xfId="56" applyFont="1" applyFill="1" applyBorder="1" applyAlignment="1">
      <alignment vertical="center" wrapText="1"/>
      <protection/>
    </xf>
    <xf numFmtId="0" fontId="23" fillId="0" borderId="19" xfId="0" applyFont="1" applyFill="1" applyBorder="1" applyAlignment="1">
      <alignment vertical="center" wrapText="1"/>
    </xf>
    <xf numFmtId="189" fontId="45" fillId="0" borderId="19" xfId="0" applyNumberFormat="1" applyFont="1" applyFill="1" applyBorder="1" applyAlignment="1">
      <alignment horizontal="center" vertical="center"/>
    </xf>
    <xf numFmtId="0" fontId="23" fillId="0" borderId="17" xfId="0" applyFont="1" applyFill="1" applyBorder="1" applyAlignment="1">
      <alignment horizontal="center" vertical="top" wrapText="1"/>
    </xf>
    <xf numFmtId="182" fontId="23" fillId="0" borderId="17" xfId="50" applyNumberFormat="1" applyFont="1" applyFill="1" applyBorder="1" applyAlignment="1">
      <alignment vertical="top" wrapText="1"/>
    </xf>
    <xf numFmtId="182" fontId="0" fillId="0" borderId="17" xfId="48" applyNumberFormat="1" applyFont="1" applyFill="1" applyBorder="1" applyAlignment="1">
      <alignment vertical="center"/>
    </xf>
    <xf numFmtId="14" fontId="23" fillId="0" borderId="17" xfId="0" applyNumberFormat="1" applyFont="1" applyFill="1" applyBorder="1" applyAlignment="1">
      <alignment horizontal="center" vertical="center"/>
    </xf>
    <xf numFmtId="0" fontId="0" fillId="0" borderId="12" xfId="0" applyFont="1" applyFill="1" applyBorder="1" applyAlignment="1">
      <alignment wrapText="1"/>
    </xf>
    <xf numFmtId="0" fontId="0" fillId="0" borderId="13" xfId="0" applyFill="1" applyBorder="1" applyAlignment="1">
      <alignment wrapText="1"/>
    </xf>
    <xf numFmtId="14" fontId="0" fillId="0" borderId="17" xfId="0" applyNumberFormat="1" applyFont="1" applyFill="1" applyBorder="1" applyAlignment="1">
      <alignment horizontal="center"/>
    </xf>
    <xf numFmtId="0" fontId="26" fillId="0" borderId="17" xfId="0" applyFont="1" applyFill="1" applyBorder="1" applyAlignment="1">
      <alignment horizontal="center" vertical="center" wrapText="1"/>
    </xf>
    <xf numFmtId="3" fontId="26" fillId="0" borderId="17" xfId="56" applyNumberFormat="1" applyFont="1" applyFill="1" applyBorder="1" applyAlignment="1">
      <alignment horizontal="center" vertical="center" wrapText="1"/>
      <protection/>
    </xf>
    <xf numFmtId="0" fontId="23" fillId="0" borderId="17" xfId="0" applyFont="1" applyFill="1" applyBorder="1" applyAlignment="1">
      <alignment horizontal="center" vertical="center"/>
    </xf>
    <xf numFmtId="181" fontId="23" fillId="0" borderId="17" xfId="0" applyNumberFormat="1" applyFont="1" applyFill="1" applyBorder="1" applyAlignment="1">
      <alignment horizontal="center" vertical="center" wrapText="1"/>
    </xf>
    <xf numFmtId="49" fontId="23" fillId="0" borderId="17" xfId="53" applyNumberFormat="1" applyFont="1" applyFill="1" applyBorder="1" applyAlignment="1">
      <alignment horizontal="center" vertical="center" wrapText="1"/>
    </xf>
    <xf numFmtId="14" fontId="23" fillId="0" borderId="17" xfId="0" applyNumberFormat="1" applyFont="1" applyFill="1" applyBorder="1" applyAlignment="1">
      <alignment horizontal="center" vertical="top" wrapText="1"/>
    </xf>
    <xf numFmtId="49" fontId="0" fillId="0" borderId="17" xfId="56" applyNumberFormat="1" applyFont="1" applyFill="1" applyBorder="1" applyAlignment="1">
      <alignment horizontal="center" vertical="center" wrapText="1"/>
      <protection/>
    </xf>
    <xf numFmtId="49" fontId="23" fillId="0" borderId="17" xfId="48" applyNumberFormat="1" applyFont="1" applyFill="1" applyBorder="1" applyAlignment="1">
      <alignment horizontal="right" vertical="center" wrapText="1"/>
    </xf>
    <xf numFmtId="171" fontId="0" fillId="0" borderId="0" xfId="48" applyFont="1" applyAlignment="1">
      <alignment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0"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6" xfId="50"/>
    <cellStyle name="Currency" xfId="51"/>
    <cellStyle name="Currency [0]" xfId="52"/>
    <cellStyle name="Moneda 3 2" xfId="53"/>
    <cellStyle name="Neutral" xfId="54"/>
    <cellStyle name="Normal 2 2"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24"/>
  <sheetViews>
    <sheetView tabSelected="1" zoomScale="71" zoomScaleNormal="71" zoomScalePageLayoutView="0" workbookViewId="0" topLeftCell="A1">
      <selection activeCell="F106" sqref="F106"/>
    </sheetView>
  </sheetViews>
  <sheetFormatPr defaultColWidth="10.8515625" defaultRowHeight="15"/>
  <cols>
    <col min="1" max="1" width="10.8515625" style="2" customWidth="1"/>
    <col min="2" max="2" width="25.7109375" style="2" customWidth="1"/>
    <col min="3" max="3" width="66.421875" style="2" customWidth="1"/>
    <col min="4" max="4" width="19.8515625" style="2" customWidth="1"/>
    <col min="5" max="5" width="15.140625" style="2" customWidth="1"/>
    <col min="6" max="6" width="17.421875" style="2" customWidth="1"/>
    <col min="7" max="7" width="10.8515625" style="2" customWidth="1"/>
    <col min="8" max="8" width="21.28125" style="2" customWidth="1"/>
    <col min="9" max="9" width="16.421875" style="2" customWidth="1"/>
    <col min="10" max="10" width="16.140625" style="2"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20</v>
      </c>
    </row>
    <row r="3" ht="15">
      <c r="B3" s="1"/>
    </row>
    <row r="4" ht="15.75" thickBot="1">
      <c r="B4" s="1" t="s">
        <v>0</v>
      </c>
    </row>
    <row r="5" spans="2:9" ht="15">
      <c r="B5" s="3" t="s">
        <v>1</v>
      </c>
      <c r="C5" s="4" t="s">
        <v>27</v>
      </c>
      <c r="F5" s="86" t="s">
        <v>25</v>
      </c>
      <c r="G5" s="87"/>
      <c r="H5" s="87"/>
      <c r="I5" s="88"/>
    </row>
    <row r="6" spans="2:9" ht="15">
      <c r="B6" s="5" t="s">
        <v>2</v>
      </c>
      <c r="C6" s="6" t="s">
        <v>28</v>
      </c>
      <c r="F6" s="89"/>
      <c r="G6" s="90"/>
      <c r="H6" s="90"/>
      <c r="I6" s="91"/>
    </row>
    <row r="7" spans="2:9" ht="15">
      <c r="B7" s="5" t="s">
        <v>3</v>
      </c>
      <c r="C7" s="7">
        <v>3494520</v>
      </c>
      <c r="F7" s="89"/>
      <c r="G7" s="90"/>
      <c r="H7" s="90"/>
      <c r="I7" s="91"/>
    </row>
    <row r="8" spans="2:9" ht="15">
      <c r="B8" s="5" t="s">
        <v>16</v>
      </c>
      <c r="C8" s="8" t="s">
        <v>29</v>
      </c>
      <c r="F8" s="89"/>
      <c r="G8" s="90"/>
      <c r="H8" s="90"/>
      <c r="I8" s="91"/>
    </row>
    <row r="9" spans="2:9" ht="195">
      <c r="B9" s="5" t="s">
        <v>19</v>
      </c>
      <c r="C9" s="6" t="s">
        <v>30</v>
      </c>
      <c r="F9" s="92"/>
      <c r="G9" s="93"/>
      <c r="H9" s="93"/>
      <c r="I9" s="94"/>
    </row>
    <row r="10" spans="2:9" ht="180">
      <c r="B10" s="5" t="s">
        <v>4</v>
      </c>
      <c r="C10" s="6" t="s">
        <v>31</v>
      </c>
      <c r="F10" s="9"/>
      <c r="G10" s="9"/>
      <c r="H10" s="9"/>
      <c r="I10" s="9"/>
    </row>
    <row r="11" spans="2:9" ht="60">
      <c r="B11" s="5" t="s">
        <v>5</v>
      </c>
      <c r="C11" s="6" t="s">
        <v>32</v>
      </c>
      <c r="F11" s="86" t="s">
        <v>24</v>
      </c>
      <c r="G11" s="87"/>
      <c r="H11" s="87"/>
      <c r="I11" s="88"/>
    </row>
    <row r="12" spans="2:9" ht="15">
      <c r="B12" s="5" t="s">
        <v>21</v>
      </c>
      <c r="C12" s="10">
        <f>H624</f>
        <v>36225281186.18182</v>
      </c>
      <c r="F12" s="89"/>
      <c r="G12" s="90"/>
      <c r="H12" s="90"/>
      <c r="I12" s="91"/>
    </row>
    <row r="13" spans="2:9" ht="30">
      <c r="B13" s="5" t="s">
        <v>22</v>
      </c>
      <c r="C13" s="10">
        <v>206560760</v>
      </c>
      <c r="F13" s="89"/>
      <c r="G13" s="90"/>
      <c r="H13" s="90"/>
      <c r="I13" s="91"/>
    </row>
    <row r="14" spans="2:9" ht="30">
      <c r="B14" s="5" t="s">
        <v>23</v>
      </c>
      <c r="C14" s="10">
        <v>20656076</v>
      </c>
      <c r="F14" s="89"/>
      <c r="G14" s="90"/>
      <c r="H14" s="90"/>
      <c r="I14" s="91"/>
    </row>
    <row r="15" spans="2:9" ht="30.75" thickBot="1">
      <c r="B15" s="11" t="s">
        <v>18</v>
      </c>
      <c r="C15" s="12">
        <v>42855</v>
      </c>
      <c r="F15" s="92"/>
      <c r="G15" s="93"/>
      <c r="H15" s="93"/>
      <c r="I15" s="94"/>
    </row>
    <row r="16" ht="15"/>
    <row r="17" ht="15.75" thickBot="1">
      <c r="B17" s="1" t="s">
        <v>15</v>
      </c>
    </row>
    <row r="18" spans="2:12" ht="75" customHeight="1">
      <c r="B18" s="13" t="s">
        <v>26</v>
      </c>
      <c r="C18" s="14" t="s">
        <v>6</v>
      </c>
      <c r="D18" s="14" t="s">
        <v>17</v>
      </c>
      <c r="E18" s="14" t="s">
        <v>7</v>
      </c>
      <c r="F18" s="14" t="s">
        <v>8</v>
      </c>
      <c r="G18" s="14" t="s">
        <v>9</v>
      </c>
      <c r="H18" s="14" t="s">
        <v>10</v>
      </c>
      <c r="I18" s="14" t="s">
        <v>11</v>
      </c>
      <c r="J18" s="14" t="s">
        <v>12</v>
      </c>
      <c r="K18" s="14" t="s">
        <v>13</v>
      </c>
      <c r="L18" s="15" t="s">
        <v>14</v>
      </c>
    </row>
    <row r="19" spans="1:12" ht="90">
      <c r="A19" s="16">
        <v>404</v>
      </c>
      <c r="B19" s="74">
        <v>80111600</v>
      </c>
      <c r="C19" s="27" t="s">
        <v>34</v>
      </c>
      <c r="D19" s="54">
        <v>42750</v>
      </c>
      <c r="E19" s="55">
        <v>10</v>
      </c>
      <c r="F19" s="27" t="s">
        <v>207</v>
      </c>
      <c r="G19" s="27" t="s">
        <v>467</v>
      </c>
      <c r="H19" s="24">
        <v>60000000</v>
      </c>
      <c r="I19" s="24">
        <v>60000000</v>
      </c>
      <c r="J19" s="24" t="s">
        <v>224</v>
      </c>
      <c r="K19" s="24" t="s">
        <v>33</v>
      </c>
      <c r="L19" s="75" t="s">
        <v>229</v>
      </c>
    </row>
    <row r="20" spans="1:12" ht="90">
      <c r="A20" s="16"/>
      <c r="B20" s="74">
        <v>80111600</v>
      </c>
      <c r="C20" s="27" t="s">
        <v>35</v>
      </c>
      <c r="D20" s="54">
        <v>42750</v>
      </c>
      <c r="E20" s="55">
        <v>10</v>
      </c>
      <c r="F20" s="27" t="s">
        <v>207</v>
      </c>
      <c r="G20" s="27" t="s">
        <v>467</v>
      </c>
      <c r="H20" s="24">
        <v>55000000</v>
      </c>
      <c r="I20" s="24">
        <v>55000000</v>
      </c>
      <c r="J20" s="24" t="s">
        <v>224</v>
      </c>
      <c r="K20" s="24" t="s">
        <v>33</v>
      </c>
      <c r="L20" s="75" t="s">
        <v>229</v>
      </c>
    </row>
    <row r="21" spans="1:12" ht="75">
      <c r="A21" s="16"/>
      <c r="B21" s="74">
        <v>80111600</v>
      </c>
      <c r="C21" s="27" t="s">
        <v>36</v>
      </c>
      <c r="D21" s="54">
        <v>42750</v>
      </c>
      <c r="E21" s="55">
        <v>10</v>
      </c>
      <c r="F21" s="27" t="s">
        <v>207</v>
      </c>
      <c r="G21" s="27" t="s">
        <v>467</v>
      </c>
      <c r="H21" s="24">
        <v>55000000</v>
      </c>
      <c r="I21" s="24">
        <v>55000000</v>
      </c>
      <c r="J21" s="24" t="s">
        <v>224</v>
      </c>
      <c r="K21" s="24" t="s">
        <v>33</v>
      </c>
      <c r="L21" s="75" t="s">
        <v>229</v>
      </c>
    </row>
    <row r="22" spans="1:12" ht="60">
      <c r="A22" s="16"/>
      <c r="B22" s="74">
        <v>80111600</v>
      </c>
      <c r="C22" s="27" t="s">
        <v>37</v>
      </c>
      <c r="D22" s="54">
        <v>42750</v>
      </c>
      <c r="E22" s="55">
        <v>10</v>
      </c>
      <c r="F22" s="27" t="s">
        <v>207</v>
      </c>
      <c r="G22" s="27" t="s">
        <v>467</v>
      </c>
      <c r="H22" s="24">
        <v>33000000</v>
      </c>
      <c r="I22" s="24">
        <v>33000000</v>
      </c>
      <c r="J22" s="24" t="s">
        <v>224</v>
      </c>
      <c r="K22" s="24" t="s">
        <v>33</v>
      </c>
      <c r="L22" s="75" t="s">
        <v>229</v>
      </c>
    </row>
    <row r="23" spans="1:12" ht="75">
      <c r="A23" s="16"/>
      <c r="B23" s="74">
        <v>80111600</v>
      </c>
      <c r="C23" s="27" t="s">
        <v>38</v>
      </c>
      <c r="D23" s="54">
        <v>42750</v>
      </c>
      <c r="E23" s="55">
        <v>10</v>
      </c>
      <c r="F23" s="27" t="s">
        <v>207</v>
      </c>
      <c r="G23" s="27" t="s">
        <v>467</v>
      </c>
      <c r="H23" s="24">
        <v>48900000</v>
      </c>
      <c r="I23" s="24">
        <v>48900000</v>
      </c>
      <c r="J23" s="24" t="s">
        <v>224</v>
      </c>
      <c r="K23" s="24" t="s">
        <v>33</v>
      </c>
      <c r="L23" s="75" t="s">
        <v>229</v>
      </c>
    </row>
    <row r="24" spans="1:12" ht="60">
      <c r="A24" s="16"/>
      <c r="B24" s="74">
        <v>80111600</v>
      </c>
      <c r="C24" s="27" t="s">
        <v>39</v>
      </c>
      <c r="D24" s="54">
        <v>42845</v>
      </c>
      <c r="E24" s="55">
        <v>11</v>
      </c>
      <c r="F24" s="27" t="s">
        <v>207</v>
      </c>
      <c r="G24" s="27" t="s">
        <v>467</v>
      </c>
      <c r="H24" s="24">
        <v>45550890</v>
      </c>
      <c r="I24" s="24">
        <v>45550890</v>
      </c>
      <c r="J24" s="24" t="s">
        <v>224</v>
      </c>
      <c r="K24" s="24" t="s">
        <v>33</v>
      </c>
      <c r="L24" s="75" t="s">
        <v>229</v>
      </c>
    </row>
    <row r="25" spans="1:12" ht="60">
      <c r="A25" s="16"/>
      <c r="B25" s="74">
        <v>80111600</v>
      </c>
      <c r="C25" s="27" t="s">
        <v>40</v>
      </c>
      <c r="D25" s="54">
        <v>42750</v>
      </c>
      <c r="E25" s="55">
        <v>11</v>
      </c>
      <c r="F25" s="27" t="s">
        <v>207</v>
      </c>
      <c r="G25" s="27" t="s">
        <v>467</v>
      </c>
      <c r="H25" s="24">
        <v>60500000</v>
      </c>
      <c r="I25" s="24">
        <v>60500000</v>
      </c>
      <c r="J25" s="24" t="s">
        <v>224</v>
      </c>
      <c r="K25" s="24" t="s">
        <v>33</v>
      </c>
      <c r="L25" s="75" t="s">
        <v>229</v>
      </c>
    </row>
    <row r="26" spans="1:12" ht="60">
      <c r="A26" s="16"/>
      <c r="B26" s="74">
        <v>80111600</v>
      </c>
      <c r="C26" s="27" t="s">
        <v>41</v>
      </c>
      <c r="D26" s="54">
        <v>42750</v>
      </c>
      <c r="E26" s="55">
        <v>11</v>
      </c>
      <c r="F26" s="27" t="s">
        <v>207</v>
      </c>
      <c r="G26" s="27" t="s">
        <v>467</v>
      </c>
      <c r="H26" s="24">
        <v>60500000</v>
      </c>
      <c r="I26" s="24">
        <v>60500000</v>
      </c>
      <c r="J26" s="24" t="s">
        <v>224</v>
      </c>
      <c r="K26" s="24" t="s">
        <v>33</v>
      </c>
      <c r="L26" s="75" t="s">
        <v>229</v>
      </c>
    </row>
    <row r="27" spans="1:12" ht="75">
      <c r="A27" s="16"/>
      <c r="B27" s="74">
        <v>80111600</v>
      </c>
      <c r="C27" s="27" t="s">
        <v>42</v>
      </c>
      <c r="D27" s="54">
        <v>42750</v>
      </c>
      <c r="E27" s="55">
        <v>11</v>
      </c>
      <c r="F27" s="27" t="s">
        <v>207</v>
      </c>
      <c r="G27" s="27" t="s">
        <v>467</v>
      </c>
      <c r="H27" s="24">
        <v>56100000</v>
      </c>
      <c r="I27" s="24">
        <v>56100000</v>
      </c>
      <c r="J27" s="24" t="s">
        <v>224</v>
      </c>
      <c r="K27" s="24" t="s">
        <v>33</v>
      </c>
      <c r="L27" s="75" t="s">
        <v>229</v>
      </c>
    </row>
    <row r="28" spans="1:12" ht="60">
      <c r="A28" s="16"/>
      <c r="B28" s="74">
        <v>80111600</v>
      </c>
      <c r="C28" s="27" t="s">
        <v>43</v>
      </c>
      <c r="D28" s="54">
        <v>42750</v>
      </c>
      <c r="E28" s="55">
        <v>11</v>
      </c>
      <c r="F28" s="27" t="s">
        <v>207</v>
      </c>
      <c r="G28" s="27" t="s">
        <v>467</v>
      </c>
      <c r="H28" s="24">
        <v>16500000</v>
      </c>
      <c r="I28" s="24">
        <v>16500000</v>
      </c>
      <c r="J28" s="24" t="s">
        <v>224</v>
      </c>
      <c r="K28" s="24" t="s">
        <v>33</v>
      </c>
      <c r="L28" s="75" t="s">
        <v>229</v>
      </c>
    </row>
    <row r="29" spans="1:12" ht="60">
      <c r="A29" s="16"/>
      <c r="B29" s="74">
        <v>80111600</v>
      </c>
      <c r="C29" s="27" t="s">
        <v>44</v>
      </c>
      <c r="D29" s="54">
        <v>42750</v>
      </c>
      <c r="E29" s="55">
        <v>10</v>
      </c>
      <c r="F29" s="27" t="s">
        <v>207</v>
      </c>
      <c r="G29" s="27" t="s">
        <v>467</v>
      </c>
      <c r="H29" s="24">
        <v>55000000</v>
      </c>
      <c r="I29" s="24">
        <v>55000000</v>
      </c>
      <c r="J29" s="24" t="s">
        <v>224</v>
      </c>
      <c r="K29" s="24" t="s">
        <v>33</v>
      </c>
      <c r="L29" s="75" t="s">
        <v>229</v>
      </c>
    </row>
    <row r="30" spans="1:12" ht="60">
      <c r="A30" s="16"/>
      <c r="B30" s="74">
        <v>80111600</v>
      </c>
      <c r="C30" s="27" t="s">
        <v>45</v>
      </c>
      <c r="D30" s="54">
        <v>42750</v>
      </c>
      <c r="E30" s="55">
        <v>11</v>
      </c>
      <c r="F30" s="27" t="s">
        <v>207</v>
      </c>
      <c r="G30" s="27" t="s">
        <v>467</v>
      </c>
      <c r="H30" s="24">
        <v>44000000</v>
      </c>
      <c r="I30" s="24">
        <v>44000000</v>
      </c>
      <c r="J30" s="24" t="s">
        <v>224</v>
      </c>
      <c r="K30" s="24" t="s">
        <v>33</v>
      </c>
      <c r="L30" s="75" t="s">
        <v>229</v>
      </c>
    </row>
    <row r="31" spans="1:12" ht="90">
      <c r="A31" s="16"/>
      <c r="B31" s="74">
        <v>80111600</v>
      </c>
      <c r="C31" s="27" t="s">
        <v>231</v>
      </c>
      <c r="D31" s="54">
        <v>42750</v>
      </c>
      <c r="E31" s="55">
        <v>10</v>
      </c>
      <c r="F31" s="27" t="s">
        <v>207</v>
      </c>
      <c r="G31" s="27" t="s">
        <v>467</v>
      </c>
      <c r="H31" s="24">
        <v>60000000</v>
      </c>
      <c r="I31" s="24">
        <v>60000000</v>
      </c>
      <c r="J31" s="24" t="s">
        <v>224</v>
      </c>
      <c r="K31" s="24" t="s">
        <v>33</v>
      </c>
      <c r="L31" s="75" t="s">
        <v>229</v>
      </c>
    </row>
    <row r="32" spans="1:12" ht="90">
      <c r="A32" s="16"/>
      <c r="B32" s="74">
        <v>80111600</v>
      </c>
      <c r="C32" s="27" t="s">
        <v>46</v>
      </c>
      <c r="D32" s="54">
        <v>42781</v>
      </c>
      <c r="E32" s="55">
        <v>10</v>
      </c>
      <c r="F32" s="27" t="s">
        <v>207</v>
      </c>
      <c r="G32" s="27" t="s">
        <v>467</v>
      </c>
      <c r="H32" s="24">
        <v>55000000</v>
      </c>
      <c r="I32" s="24">
        <v>55000000</v>
      </c>
      <c r="J32" s="24" t="s">
        <v>224</v>
      </c>
      <c r="K32" s="24" t="s">
        <v>33</v>
      </c>
      <c r="L32" s="75" t="s">
        <v>229</v>
      </c>
    </row>
    <row r="33" spans="1:12" ht="75">
      <c r="A33" s="16"/>
      <c r="B33" s="74">
        <v>80111600</v>
      </c>
      <c r="C33" s="27" t="s">
        <v>47</v>
      </c>
      <c r="D33" s="54">
        <v>42750</v>
      </c>
      <c r="E33" s="56">
        <v>11</v>
      </c>
      <c r="F33" s="27" t="s">
        <v>207</v>
      </c>
      <c r="G33" s="27" t="s">
        <v>467</v>
      </c>
      <c r="H33" s="24">
        <v>48400000</v>
      </c>
      <c r="I33" s="24">
        <v>48400000</v>
      </c>
      <c r="J33" s="24" t="s">
        <v>224</v>
      </c>
      <c r="K33" s="24" t="s">
        <v>33</v>
      </c>
      <c r="L33" s="75" t="s">
        <v>229</v>
      </c>
    </row>
    <row r="34" spans="1:12" ht="75">
      <c r="A34" s="16"/>
      <c r="B34" s="74">
        <v>80111600</v>
      </c>
      <c r="C34" s="27" t="s">
        <v>232</v>
      </c>
      <c r="D34" s="54">
        <v>42750</v>
      </c>
      <c r="E34" s="55">
        <v>10</v>
      </c>
      <c r="F34" s="27" t="s">
        <v>207</v>
      </c>
      <c r="G34" s="27" t="s">
        <v>467</v>
      </c>
      <c r="H34" s="24">
        <v>51293110</v>
      </c>
      <c r="I34" s="24">
        <v>51293110</v>
      </c>
      <c r="J34" s="24" t="s">
        <v>224</v>
      </c>
      <c r="K34" s="24" t="s">
        <v>33</v>
      </c>
      <c r="L34" s="75" t="s">
        <v>229</v>
      </c>
    </row>
    <row r="35" spans="1:12" ht="60">
      <c r="A35" s="16"/>
      <c r="B35" s="74">
        <v>80111600</v>
      </c>
      <c r="C35" s="27" t="s">
        <v>48</v>
      </c>
      <c r="D35" s="54">
        <v>42750</v>
      </c>
      <c r="E35" s="55">
        <v>11</v>
      </c>
      <c r="F35" s="27" t="s">
        <v>207</v>
      </c>
      <c r="G35" s="27" t="s">
        <v>467</v>
      </c>
      <c r="H35" s="24">
        <v>64010100</v>
      </c>
      <c r="I35" s="24">
        <v>64010100</v>
      </c>
      <c r="J35" s="24" t="s">
        <v>224</v>
      </c>
      <c r="K35" s="24" t="s">
        <v>33</v>
      </c>
      <c r="L35" s="75" t="s">
        <v>229</v>
      </c>
    </row>
    <row r="36" spans="1:12" ht="60">
      <c r="A36" s="16"/>
      <c r="B36" s="74">
        <v>80111600</v>
      </c>
      <c r="C36" s="27" t="s">
        <v>49</v>
      </c>
      <c r="D36" s="54">
        <v>42750</v>
      </c>
      <c r="E36" s="55">
        <v>11</v>
      </c>
      <c r="F36" s="27" t="s">
        <v>207</v>
      </c>
      <c r="G36" s="27" t="s">
        <v>467</v>
      </c>
      <c r="H36" s="24">
        <v>60500000</v>
      </c>
      <c r="I36" s="24">
        <v>60500000</v>
      </c>
      <c r="J36" s="24" t="s">
        <v>224</v>
      </c>
      <c r="K36" s="24" t="s">
        <v>33</v>
      </c>
      <c r="L36" s="75" t="s">
        <v>229</v>
      </c>
    </row>
    <row r="37" spans="1:12" ht="60">
      <c r="A37" s="16"/>
      <c r="B37" s="74">
        <v>80111600</v>
      </c>
      <c r="C37" s="27" t="s">
        <v>50</v>
      </c>
      <c r="D37" s="54">
        <v>42750</v>
      </c>
      <c r="E37" s="55">
        <v>11</v>
      </c>
      <c r="F37" s="27" t="s">
        <v>207</v>
      </c>
      <c r="G37" s="27" t="s">
        <v>467</v>
      </c>
      <c r="H37" s="24">
        <v>53790000</v>
      </c>
      <c r="I37" s="24">
        <v>53790000</v>
      </c>
      <c r="J37" s="24" t="s">
        <v>224</v>
      </c>
      <c r="K37" s="24" t="s">
        <v>33</v>
      </c>
      <c r="L37" s="75" t="s">
        <v>229</v>
      </c>
    </row>
    <row r="38" spans="1:12" ht="60">
      <c r="A38" s="16"/>
      <c r="B38" s="74">
        <v>80111600</v>
      </c>
      <c r="C38" s="27" t="s">
        <v>51</v>
      </c>
      <c r="D38" s="54">
        <v>42750</v>
      </c>
      <c r="E38" s="55">
        <v>9</v>
      </c>
      <c r="F38" s="27" t="s">
        <v>207</v>
      </c>
      <c r="G38" s="27" t="s">
        <v>467</v>
      </c>
      <c r="H38" s="24">
        <v>28600000</v>
      </c>
      <c r="I38" s="24">
        <v>28600000</v>
      </c>
      <c r="J38" s="24" t="s">
        <v>224</v>
      </c>
      <c r="K38" s="24" t="s">
        <v>33</v>
      </c>
      <c r="L38" s="75" t="s">
        <v>229</v>
      </c>
    </row>
    <row r="39" spans="1:12" ht="60">
      <c r="A39" s="16"/>
      <c r="B39" s="74">
        <v>80111600</v>
      </c>
      <c r="C39" s="27" t="s">
        <v>233</v>
      </c>
      <c r="D39" s="54">
        <v>42837</v>
      </c>
      <c r="E39" s="55">
        <v>10</v>
      </c>
      <c r="F39" s="27" t="s">
        <v>207</v>
      </c>
      <c r="G39" s="27" t="s">
        <v>467</v>
      </c>
      <c r="H39" s="24">
        <v>51000000</v>
      </c>
      <c r="I39" s="24">
        <v>51000000</v>
      </c>
      <c r="J39" s="24" t="s">
        <v>224</v>
      </c>
      <c r="K39" s="24" t="s">
        <v>33</v>
      </c>
      <c r="L39" s="75" t="s">
        <v>229</v>
      </c>
    </row>
    <row r="40" spans="1:12" ht="60">
      <c r="A40" s="16"/>
      <c r="B40" s="74">
        <v>80111600</v>
      </c>
      <c r="C40" s="27" t="s">
        <v>234</v>
      </c>
      <c r="D40" s="54">
        <v>42750</v>
      </c>
      <c r="E40" s="55">
        <v>10</v>
      </c>
      <c r="F40" s="27" t="s">
        <v>207</v>
      </c>
      <c r="G40" s="27" t="s">
        <v>467</v>
      </c>
      <c r="H40" s="24">
        <v>70000000</v>
      </c>
      <c r="I40" s="24">
        <v>70000000</v>
      </c>
      <c r="J40" s="24" t="s">
        <v>224</v>
      </c>
      <c r="K40" s="24" t="s">
        <v>33</v>
      </c>
      <c r="L40" s="75" t="s">
        <v>229</v>
      </c>
    </row>
    <row r="41" spans="1:12" ht="60">
      <c r="A41" s="16"/>
      <c r="B41" s="74">
        <v>80111600</v>
      </c>
      <c r="C41" s="27" t="s">
        <v>52</v>
      </c>
      <c r="D41" s="54">
        <v>42765</v>
      </c>
      <c r="E41" s="55">
        <v>10</v>
      </c>
      <c r="F41" s="27" t="s">
        <v>207</v>
      </c>
      <c r="G41" s="27" t="s">
        <v>467</v>
      </c>
      <c r="H41" s="24">
        <v>90000000</v>
      </c>
      <c r="I41" s="24">
        <v>90000000</v>
      </c>
      <c r="J41" s="24" t="s">
        <v>224</v>
      </c>
      <c r="K41" s="24" t="s">
        <v>33</v>
      </c>
      <c r="L41" s="75" t="s">
        <v>229</v>
      </c>
    </row>
    <row r="42" spans="1:12" ht="75">
      <c r="A42" s="16"/>
      <c r="B42" s="74">
        <v>80111600</v>
      </c>
      <c r="C42" s="27" t="s">
        <v>53</v>
      </c>
      <c r="D42" s="54">
        <v>42776</v>
      </c>
      <c r="E42" s="55">
        <v>10</v>
      </c>
      <c r="F42" s="27" t="s">
        <v>207</v>
      </c>
      <c r="G42" s="27" t="s">
        <v>467</v>
      </c>
      <c r="H42" s="24">
        <v>55000000</v>
      </c>
      <c r="I42" s="24">
        <v>55000000</v>
      </c>
      <c r="J42" s="24" t="s">
        <v>224</v>
      </c>
      <c r="K42" s="24" t="s">
        <v>33</v>
      </c>
      <c r="L42" s="75" t="s">
        <v>229</v>
      </c>
    </row>
    <row r="43" spans="1:12" ht="75">
      <c r="A43" s="16"/>
      <c r="B43" s="74">
        <v>43231508</v>
      </c>
      <c r="C43" s="27" t="s">
        <v>54</v>
      </c>
      <c r="D43" s="54">
        <v>42829</v>
      </c>
      <c r="E43" s="55">
        <v>5</v>
      </c>
      <c r="F43" s="27" t="s">
        <v>208</v>
      </c>
      <c r="G43" s="27" t="s">
        <v>467</v>
      </c>
      <c r="H43" s="24">
        <v>400000000</v>
      </c>
      <c r="I43" s="24">
        <v>400000000</v>
      </c>
      <c r="J43" s="24" t="s">
        <v>224</v>
      </c>
      <c r="K43" s="24" t="s">
        <v>33</v>
      </c>
      <c r="L43" s="75" t="s">
        <v>229</v>
      </c>
    </row>
    <row r="44" spans="1:12" ht="60">
      <c r="A44" s="16"/>
      <c r="B44" s="74">
        <v>82101500</v>
      </c>
      <c r="C44" s="27" t="s">
        <v>55</v>
      </c>
      <c r="D44" s="54">
        <v>42797</v>
      </c>
      <c r="E44" s="55">
        <v>3</v>
      </c>
      <c r="F44" s="27" t="s">
        <v>484</v>
      </c>
      <c r="G44" s="27" t="s">
        <v>467</v>
      </c>
      <c r="H44" s="24">
        <v>15600000</v>
      </c>
      <c r="I44" s="24">
        <v>15600000</v>
      </c>
      <c r="J44" s="24" t="s">
        <v>224</v>
      </c>
      <c r="K44" s="24" t="s">
        <v>33</v>
      </c>
      <c r="L44" s="75" t="s">
        <v>229</v>
      </c>
    </row>
    <row r="45" spans="1:12" ht="60">
      <c r="A45" s="16"/>
      <c r="B45" s="74">
        <v>84111600</v>
      </c>
      <c r="C45" s="27" t="s">
        <v>56</v>
      </c>
      <c r="D45" s="54">
        <v>43040</v>
      </c>
      <c r="E45" s="55">
        <v>1</v>
      </c>
      <c r="F45" s="27" t="s">
        <v>207</v>
      </c>
      <c r="G45" s="27" t="s">
        <v>467</v>
      </c>
      <c r="H45" s="24">
        <v>7280000</v>
      </c>
      <c r="I45" s="24">
        <v>7280000</v>
      </c>
      <c r="J45" s="24" t="s">
        <v>224</v>
      </c>
      <c r="K45" s="24" t="s">
        <v>33</v>
      </c>
      <c r="L45" s="75" t="s">
        <v>229</v>
      </c>
    </row>
    <row r="46" spans="1:12" ht="60">
      <c r="A46" s="16"/>
      <c r="B46" s="74">
        <v>72101500</v>
      </c>
      <c r="C46" s="27" t="s">
        <v>57</v>
      </c>
      <c r="D46" s="54">
        <v>42842</v>
      </c>
      <c r="E46" s="55">
        <v>1</v>
      </c>
      <c r="F46" s="27" t="s">
        <v>207</v>
      </c>
      <c r="G46" s="27" t="s">
        <v>467</v>
      </c>
      <c r="H46" s="24">
        <v>4986000</v>
      </c>
      <c r="I46" s="24">
        <v>4986000</v>
      </c>
      <c r="J46" s="24" t="s">
        <v>224</v>
      </c>
      <c r="K46" s="24" t="s">
        <v>33</v>
      </c>
      <c r="L46" s="75" t="s">
        <v>229</v>
      </c>
    </row>
    <row r="47" spans="1:12" ht="60">
      <c r="A47" s="16"/>
      <c r="B47" s="74">
        <v>56101520</v>
      </c>
      <c r="C47" s="27" t="s">
        <v>58</v>
      </c>
      <c r="D47" s="54">
        <v>42887</v>
      </c>
      <c r="E47" s="55">
        <v>6</v>
      </c>
      <c r="F47" s="27" t="s">
        <v>484</v>
      </c>
      <c r="G47" s="27" t="s">
        <v>467</v>
      </c>
      <c r="H47" s="24">
        <v>5000000</v>
      </c>
      <c r="I47" s="24">
        <v>5000000</v>
      </c>
      <c r="J47" s="24" t="s">
        <v>224</v>
      </c>
      <c r="K47" s="24" t="s">
        <v>33</v>
      </c>
      <c r="L47" s="75" t="s">
        <v>229</v>
      </c>
    </row>
    <row r="48" spans="1:12" ht="60">
      <c r="A48" s="16"/>
      <c r="B48" s="74">
        <v>72101500</v>
      </c>
      <c r="C48" s="27" t="s">
        <v>59</v>
      </c>
      <c r="D48" s="54">
        <v>42795</v>
      </c>
      <c r="E48" s="55">
        <v>1</v>
      </c>
      <c r="F48" s="27" t="s">
        <v>484</v>
      </c>
      <c r="G48" s="27" t="s">
        <v>467</v>
      </c>
      <c r="H48" s="24">
        <v>35502000</v>
      </c>
      <c r="I48" s="24">
        <v>35502000</v>
      </c>
      <c r="J48" s="24" t="s">
        <v>224</v>
      </c>
      <c r="K48" s="24" t="s">
        <v>33</v>
      </c>
      <c r="L48" s="75" t="s">
        <v>229</v>
      </c>
    </row>
    <row r="49" spans="1:12" ht="60">
      <c r="A49" s="16"/>
      <c r="B49" s="74">
        <v>72101500</v>
      </c>
      <c r="C49" s="27" t="s">
        <v>235</v>
      </c>
      <c r="D49" s="54">
        <v>42931</v>
      </c>
      <c r="E49" s="57">
        <v>1</v>
      </c>
      <c r="F49" s="27" t="s">
        <v>207</v>
      </c>
      <c r="G49" s="27" t="s">
        <v>467</v>
      </c>
      <c r="H49" s="24">
        <v>4020000</v>
      </c>
      <c r="I49" s="24">
        <v>4020000</v>
      </c>
      <c r="J49" s="24" t="s">
        <v>224</v>
      </c>
      <c r="K49" s="24" t="s">
        <v>33</v>
      </c>
      <c r="L49" s="75" t="s">
        <v>229</v>
      </c>
    </row>
    <row r="50" spans="1:12" ht="60">
      <c r="A50" s="16"/>
      <c r="B50" s="74">
        <v>82101600</v>
      </c>
      <c r="C50" s="27" t="s">
        <v>61</v>
      </c>
      <c r="D50" s="54">
        <v>42887</v>
      </c>
      <c r="E50" s="57">
        <v>1</v>
      </c>
      <c r="F50" s="27" t="s">
        <v>484</v>
      </c>
      <c r="G50" s="27" t="s">
        <v>467</v>
      </c>
      <c r="H50" s="24">
        <v>6500000</v>
      </c>
      <c r="I50" s="24">
        <v>6500000</v>
      </c>
      <c r="J50" s="24" t="s">
        <v>224</v>
      </c>
      <c r="K50" s="24" t="s">
        <v>33</v>
      </c>
      <c r="L50" s="75" t="s">
        <v>229</v>
      </c>
    </row>
    <row r="51" spans="1:12" ht="60">
      <c r="A51" s="16"/>
      <c r="B51" s="74">
        <v>72154037</v>
      </c>
      <c r="C51" s="27" t="s">
        <v>62</v>
      </c>
      <c r="D51" s="54">
        <v>42856</v>
      </c>
      <c r="E51" s="55">
        <v>1</v>
      </c>
      <c r="F51" s="27" t="s">
        <v>207</v>
      </c>
      <c r="G51" s="27" t="s">
        <v>467</v>
      </c>
      <c r="H51" s="24">
        <v>5000000</v>
      </c>
      <c r="I51" s="24">
        <v>5000000</v>
      </c>
      <c r="J51" s="24" t="s">
        <v>224</v>
      </c>
      <c r="K51" s="24" t="s">
        <v>33</v>
      </c>
      <c r="L51" s="75" t="s">
        <v>229</v>
      </c>
    </row>
    <row r="52" spans="1:12" ht="60">
      <c r="A52" s="16"/>
      <c r="B52" s="74">
        <v>24141500</v>
      </c>
      <c r="C52" s="27" t="s">
        <v>63</v>
      </c>
      <c r="D52" s="54">
        <v>42863</v>
      </c>
      <c r="E52" s="55">
        <v>3</v>
      </c>
      <c r="F52" s="27" t="s">
        <v>484</v>
      </c>
      <c r="G52" s="27" t="s">
        <v>467</v>
      </c>
      <c r="H52" s="24">
        <v>16000000</v>
      </c>
      <c r="I52" s="24">
        <v>16000000</v>
      </c>
      <c r="J52" s="24" t="s">
        <v>224</v>
      </c>
      <c r="K52" s="24" t="s">
        <v>33</v>
      </c>
      <c r="L52" s="75" t="s">
        <v>229</v>
      </c>
    </row>
    <row r="53" spans="1:12" ht="60">
      <c r="A53" s="16"/>
      <c r="B53" s="74">
        <v>81112300</v>
      </c>
      <c r="C53" s="27" t="s">
        <v>64</v>
      </c>
      <c r="D53" s="54">
        <v>42840</v>
      </c>
      <c r="E53" s="55">
        <v>12</v>
      </c>
      <c r="F53" s="27" t="s">
        <v>209</v>
      </c>
      <c r="G53" s="27" t="s">
        <v>467</v>
      </c>
      <c r="H53" s="24">
        <v>11784000</v>
      </c>
      <c r="I53" s="24">
        <v>11784000</v>
      </c>
      <c r="J53" s="24" t="s">
        <v>224</v>
      </c>
      <c r="K53" s="24" t="s">
        <v>33</v>
      </c>
      <c r="L53" s="75" t="s">
        <v>229</v>
      </c>
    </row>
    <row r="54" spans="1:12" ht="75">
      <c r="A54" s="16"/>
      <c r="B54" s="74">
        <v>82121700</v>
      </c>
      <c r="C54" s="27" t="s">
        <v>65</v>
      </c>
      <c r="D54" s="54">
        <v>42870</v>
      </c>
      <c r="E54" s="55">
        <v>11</v>
      </c>
      <c r="F54" s="27" t="s">
        <v>210</v>
      </c>
      <c r="G54" s="27" t="s">
        <v>467</v>
      </c>
      <c r="H54" s="24">
        <v>143946000</v>
      </c>
      <c r="I54" s="24">
        <v>143946000</v>
      </c>
      <c r="J54" s="24" t="s">
        <v>224</v>
      </c>
      <c r="K54" s="24" t="s">
        <v>33</v>
      </c>
      <c r="L54" s="75" t="s">
        <v>229</v>
      </c>
    </row>
    <row r="55" spans="1:12" ht="60">
      <c r="A55" s="16"/>
      <c r="B55" s="74">
        <v>50192100</v>
      </c>
      <c r="C55" s="27" t="s">
        <v>236</v>
      </c>
      <c r="D55" s="54">
        <v>42818</v>
      </c>
      <c r="E55" s="55">
        <v>11</v>
      </c>
      <c r="F55" s="27" t="s">
        <v>221</v>
      </c>
      <c r="G55" s="27" t="s">
        <v>467</v>
      </c>
      <c r="H55" s="24">
        <v>286658076</v>
      </c>
      <c r="I55" s="24">
        <v>286658076</v>
      </c>
      <c r="J55" s="24" t="s">
        <v>224</v>
      </c>
      <c r="K55" s="24" t="s">
        <v>33</v>
      </c>
      <c r="L55" s="75" t="s">
        <v>229</v>
      </c>
    </row>
    <row r="56" spans="1:12" ht="60" customHeight="1">
      <c r="A56" s="16"/>
      <c r="B56" s="74">
        <v>44103100</v>
      </c>
      <c r="C56" s="27" t="s">
        <v>66</v>
      </c>
      <c r="D56" s="54">
        <v>42870</v>
      </c>
      <c r="E56" s="55">
        <v>7</v>
      </c>
      <c r="F56" s="27" t="s">
        <v>485</v>
      </c>
      <c r="G56" s="27" t="s">
        <v>467</v>
      </c>
      <c r="H56" s="24">
        <v>142647200</v>
      </c>
      <c r="I56" s="24">
        <v>142647200</v>
      </c>
      <c r="J56" s="24" t="s">
        <v>224</v>
      </c>
      <c r="K56" s="24" t="s">
        <v>33</v>
      </c>
      <c r="L56" s="75" t="s">
        <v>229</v>
      </c>
    </row>
    <row r="57" spans="1:12" ht="60">
      <c r="A57" s="16"/>
      <c r="B57" s="74">
        <v>78111800</v>
      </c>
      <c r="C57" s="27" t="s">
        <v>67</v>
      </c>
      <c r="D57" s="54">
        <v>42825</v>
      </c>
      <c r="E57" s="55">
        <v>10</v>
      </c>
      <c r="F57" s="27" t="s">
        <v>211</v>
      </c>
      <c r="G57" s="27" t="s">
        <v>467</v>
      </c>
      <c r="H57" s="24">
        <v>49765000</v>
      </c>
      <c r="I57" s="24">
        <v>49765000</v>
      </c>
      <c r="J57" s="24" t="s">
        <v>224</v>
      </c>
      <c r="K57" s="24" t="s">
        <v>33</v>
      </c>
      <c r="L57" s="75" t="s">
        <v>229</v>
      </c>
    </row>
    <row r="58" spans="1:12" ht="150">
      <c r="A58" s="16"/>
      <c r="B58" s="74">
        <v>92101501</v>
      </c>
      <c r="C58" s="29" t="s">
        <v>237</v>
      </c>
      <c r="D58" s="54">
        <v>42821</v>
      </c>
      <c r="E58" s="55">
        <v>11</v>
      </c>
      <c r="F58" s="27" t="s">
        <v>212</v>
      </c>
      <c r="G58" s="27" t="s">
        <v>467</v>
      </c>
      <c r="H58" s="24">
        <v>1042316000</v>
      </c>
      <c r="I58" s="24">
        <v>1042316000</v>
      </c>
      <c r="J58" s="24" t="s">
        <v>224</v>
      </c>
      <c r="K58" s="24" t="s">
        <v>33</v>
      </c>
      <c r="L58" s="75" t="s">
        <v>229</v>
      </c>
    </row>
    <row r="59" spans="1:12" ht="60">
      <c r="A59" s="16"/>
      <c r="B59" s="74">
        <v>84131500</v>
      </c>
      <c r="C59" s="27" t="s">
        <v>238</v>
      </c>
      <c r="D59" s="54">
        <v>42774</v>
      </c>
      <c r="E59" s="55">
        <v>11</v>
      </c>
      <c r="F59" s="27" t="s">
        <v>211</v>
      </c>
      <c r="G59" s="27" t="s">
        <v>467</v>
      </c>
      <c r="H59" s="24">
        <v>18227313</v>
      </c>
      <c r="I59" s="24">
        <v>18227313</v>
      </c>
      <c r="J59" s="24" t="s">
        <v>224</v>
      </c>
      <c r="K59" s="24" t="s">
        <v>33</v>
      </c>
      <c r="L59" s="75" t="s">
        <v>229</v>
      </c>
    </row>
    <row r="60" spans="1:12" ht="60">
      <c r="A60" s="16"/>
      <c r="B60" s="74">
        <v>80131500</v>
      </c>
      <c r="C60" s="27" t="s">
        <v>68</v>
      </c>
      <c r="D60" s="54">
        <v>42977</v>
      </c>
      <c r="E60" s="55">
        <v>5</v>
      </c>
      <c r="F60" s="27" t="s">
        <v>207</v>
      </c>
      <c r="G60" s="27" t="s">
        <v>467</v>
      </c>
      <c r="H60" s="24">
        <v>65174979</v>
      </c>
      <c r="I60" s="24">
        <v>65174979</v>
      </c>
      <c r="J60" s="24" t="s">
        <v>224</v>
      </c>
      <c r="K60" s="24" t="s">
        <v>33</v>
      </c>
      <c r="L60" s="75" t="s">
        <v>229</v>
      </c>
    </row>
    <row r="61" spans="1:12" ht="60">
      <c r="A61" s="16"/>
      <c r="B61" s="74">
        <v>80131500</v>
      </c>
      <c r="C61" s="27" t="s">
        <v>69</v>
      </c>
      <c r="D61" s="54">
        <v>42768</v>
      </c>
      <c r="E61" s="55">
        <v>11</v>
      </c>
      <c r="F61" s="27" t="s">
        <v>207</v>
      </c>
      <c r="G61" s="27" t="s">
        <v>467</v>
      </c>
      <c r="H61" s="24">
        <v>158805228</v>
      </c>
      <c r="I61" s="24">
        <v>158805228</v>
      </c>
      <c r="J61" s="24" t="s">
        <v>224</v>
      </c>
      <c r="K61" s="24" t="s">
        <v>33</v>
      </c>
      <c r="L61" s="75" t="s">
        <v>229</v>
      </c>
    </row>
    <row r="62" spans="1:12" ht="60">
      <c r="A62" s="16"/>
      <c r="B62" s="74">
        <v>80131500</v>
      </c>
      <c r="C62" s="27" t="s">
        <v>70</v>
      </c>
      <c r="D62" s="54">
        <v>42755</v>
      </c>
      <c r="E62" s="55">
        <v>12</v>
      </c>
      <c r="F62" s="27" t="s">
        <v>207</v>
      </c>
      <c r="G62" s="27" t="s">
        <v>467</v>
      </c>
      <c r="H62" s="24">
        <v>66854076</v>
      </c>
      <c r="I62" s="24">
        <v>66854076</v>
      </c>
      <c r="J62" s="24" t="s">
        <v>224</v>
      </c>
      <c r="K62" s="24" t="s">
        <v>33</v>
      </c>
      <c r="L62" s="75" t="s">
        <v>229</v>
      </c>
    </row>
    <row r="63" spans="1:12" ht="90">
      <c r="A63" s="16"/>
      <c r="B63" s="74">
        <v>44111515</v>
      </c>
      <c r="C63" s="27" t="s">
        <v>71</v>
      </c>
      <c r="D63" s="54">
        <v>42840</v>
      </c>
      <c r="E63" s="55">
        <v>3</v>
      </c>
      <c r="F63" s="27" t="s">
        <v>211</v>
      </c>
      <c r="G63" s="27" t="s">
        <v>467</v>
      </c>
      <c r="H63" s="24">
        <v>35421924</v>
      </c>
      <c r="I63" s="24">
        <v>35421924</v>
      </c>
      <c r="J63" s="24" t="s">
        <v>224</v>
      </c>
      <c r="K63" s="24" t="s">
        <v>33</v>
      </c>
      <c r="L63" s="75" t="s">
        <v>229</v>
      </c>
    </row>
    <row r="64" spans="1:12" ht="54" customHeight="1">
      <c r="A64" s="16"/>
      <c r="B64" s="74">
        <v>44111500</v>
      </c>
      <c r="C64" s="27" t="s">
        <v>72</v>
      </c>
      <c r="D64" s="54">
        <v>42781</v>
      </c>
      <c r="E64" s="55">
        <v>10</v>
      </c>
      <c r="F64" s="27" t="s">
        <v>484</v>
      </c>
      <c r="G64" s="27" t="s">
        <v>467</v>
      </c>
      <c r="H64" s="24">
        <v>12433021</v>
      </c>
      <c r="I64" s="24">
        <v>12433021</v>
      </c>
      <c r="J64" s="24" t="s">
        <v>224</v>
      </c>
      <c r="K64" s="24" t="s">
        <v>33</v>
      </c>
      <c r="L64" s="75" t="s">
        <v>229</v>
      </c>
    </row>
    <row r="65" spans="1:12" ht="60">
      <c r="A65" s="16"/>
      <c r="B65" s="74">
        <v>31211903</v>
      </c>
      <c r="C65" s="27" t="s">
        <v>73</v>
      </c>
      <c r="D65" s="54" t="s">
        <v>468</v>
      </c>
      <c r="E65" s="55">
        <v>10</v>
      </c>
      <c r="F65" s="27" t="s">
        <v>484</v>
      </c>
      <c r="G65" s="27" t="s">
        <v>467</v>
      </c>
      <c r="H65" s="24">
        <v>6760000</v>
      </c>
      <c r="I65" s="24">
        <v>6760000</v>
      </c>
      <c r="J65" s="24" t="s">
        <v>224</v>
      </c>
      <c r="K65" s="24" t="s">
        <v>33</v>
      </c>
      <c r="L65" s="75" t="s">
        <v>229</v>
      </c>
    </row>
    <row r="66" spans="1:12" ht="60">
      <c r="A66" s="16"/>
      <c r="B66" s="74">
        <v>43201800</v>
      </c>
      <c r="C66" s="27" t="s">
        <v>74</v>
      </c>
      <c r="D66" s="54" t="s">
        <v>468</v>
      </c>
      <c r="E66" s="55">
        <v>10</v>
      </c>
      <c r="F66" s="27" t="s">
        <v>484</v>
      </c>
      <c r="G66" s="27" t="s">
        <v>467</v>
      </c>
      <c r="H66" s="24">
        <v>17500000</v>
      </c>
      <c r="I66" s="24">
        <v>17500000</v>
      </c>
      <c r="J66" s="24" t="s">
        <v>224</v>
      </c>
      <c r="K66" s="24" t="s">
        <v>33</v>
      </c>
      <c r="L66" s="75" t="s">
        <v>229</v>
      </c>
    </row>
    <row r="67" spans="1:12" ht="120">
      <c r="A67" s="16"/>
      <c r="B67" s="74">
        <v>80111600</v>
      </c>
      <c r="C67" s="30" t="s">
        <v>239</v>
      </c>
      <c r="D67" s="54">
        <v>42750</v>
      </c>
      <c r="E67" s="55">
        <v>10</v>
      </c>
      <c r="F67" s="27" t="s">
        <v>207</v>
      </c>
      <c r="G67" s="27" t="s">
        <v>467</v>
      </c>
      <c r="H67" s="24">
        <v>60000000</v>
      </c>
      <c r="I67" s="24">
        <v>60000000</v>
      </c>
      <c r="J67" s="24" t="s">
        <v>224</v>
      </c>
      <c r="K67" s="24" t="s">
        <v>33</v>
      </c>
      <c r="L67" s="75" t="s">
        <v>229</v>
      </c>
    </row>
    <row r="68" spans="1:12" ht="90">
      <c r="A68" s="16"/>
      <c r="B68" s="74">
        <v>80111600</v>
      </c>
      <c r="C68" s="27" t="s">
        <v>240</v>
      </c>
      <c r="D68" s="54">
        <v>42750</v>
      </c>
      <c r="E68" s="55">
        <v>10</v>
      </c>
      <c r="F68" s="27" t="s">
        <v>207</v>
      </c>
      <c r="G68" s="27" t="s">
        <v>467</v>
      </c>
      <c r="H68" s="24">
        <v>100000000</v>
      </c>
      <c r="I68" s="24">
        <v>100000000</v>
      </c>
      <c r="J68" s="24" t="s">
        <v>224</v>
      </c>
      <c r="K68" s="24" t="s">
        <v>33</v>
      </c>
      <c r="L68" s="75" t="s">
        <v>229</v>
      </c>
    </row>
    <row r="69" spans="1:12" ht="60">
      <c r="A69" s="16"/>
      <c r="B69" s="74">
        <v>80111600</v>
      </c>
      <c r="C69" s="27" t="s">
        <v>241</v>
      </c>
      <c r="D69" s="54">
        <v>42794</v>
      </c>
      <c r="E69" s="55">
        <v>10</v>
      </c>
      <c r="F69" s="27" t="s">
        <v>207</v>
      </c>
      <c r="G69" s="27" t="s">
        <v>467</v>
      </c>
      <c r="H69" s="24">
        <v>80000000</v>
      </c>
      <c r="I69" s="24">
        <v>80000000</v>
      </c>
      <c r="J69" s="24" t="s">
        <v>224</v>
      </c>
      <c r="K69" s="24" t="s">
        <v>33</v>
      </c>
      <c r="L69" s="75" t="s">
        <v>229</v>
      </c>
    </row>
    <row r="70" spans="1:12" ht="60">
      <c r="A70" s="16"/>
      <c r="B70" s="74">
        <v>80111600</v>
      </c>
      <c r="C70" s="27" t="s">
        <v>75</v>
      </c>
      <c r="D70" s="54">
        <v>42750</v>
      </c>
      <c r="E70" s="55">
        <v>11</v>
      </c>
      <c r="F70" s="27" t="s">
        <v>207</v>
      </c>
      <c r="G70" s="27" t="s">
        <v>467</v>
      </c>
      <c r="H70" s="24">
        <v>60500000</v>
      </c>
      <c r="I70" s="24">
        <v>60500000</v>
      </c>
      <c r="J70" s="24" t="s">
        <v>224</v>
      </c>
      <c r="K70" s="24" t="s">
        <v>33</v>
      </c>
      <c r="L70" s="75" t="s">
        <v>229</v>
      </c>
    </row>
    <row r="71" spans="1:12" ht="60">
      <c r="A71" s="16"/>
      <c r="B71" s="74">
        <v>80111600</v>
      </c>
      <c r="C71" s="27" t="s">
        <v>76</v>
      </c>
      <c r="D71" s="54">
        <v>42750</v>
      </c>
      <c r="E71" s="55">
        <v>11</v>
      </c>
      <c r="F71" s="27" t="s">
        <v>207</v>
      </c>
      <c r="G71" s="27" t="s">
        <v>467</v>
      </c>
      <c r="H71" s="24">
        <v>37950000</v>
      </c>
      <c r="I71" s="24">
        <v>37950000</v>
      </c>
      <c r="J71" s="24" t="s">
        <v>224</v>
      </c>
      <c r="K71" s="24" t="s">
        <v>33</v>
      </c>
      <c r="L71" s="75" t="s">
        <v>229</v>
      </c>
    </row>
    <row r="72" spans="1:12" ht="75">
      <c r="A72" s="16"/>
      <c r="B72" s="74">
        <v>80111600</v>
      </c>
      <c r="C72" s="27" t="s">
        <v>77</v>
      </c>
      <c r="D72" s="54">
        <v>42750</v>
      </c>
      <c r="E72" s="55">
        <v>10</v>
      </c>
      <c r="F72" s="27" t="s">
        <v>207</v>
      </c>
      <c r="G72" s="27" t="s">
        <v>467</v>
      </c>
      <c r="H72" s="24">
        <v>33000000</v>
      </c>
      <c r="I72" s="24">
        <v>33000000</v>
      </c>
      <c r="J72" s="24" t="s">
        <v>224</v>
      </c>
      <c r="K72" s="24" t="s">
        <v>33</v>
      </c>
      <c r="L72" s="75" t="s">
        <v>229</v>
      </c>
    </row>
    <row r="73" spans="1:12" ht="60">
      <c r="A73" s="16"/>
      <c r="B73" s="74">
        <v>80111600</v>
      </c>
      <c r="C73" s="27" t="s">
        <v>242</v>
      </c>
      <c r="D73" s="54">
        <v>42794</v>
      </c>
      <c r="E73" s="55">
        <v>4</v>
      </c>
      <c r="F73" s="27" t="s">
        <v>207</v>
      </c>
      <c r="G73" s="27" t="s">
        <v>467</v>
      </c>
      <c r="H73" s="24">
        <v>28000000</v>
      </c>
      <c r="I73" s="24">
        <v>28000000</v>
      </c>
      <c r="J73" s="24" t="s">
        <v>224</v>
      </c>
      <c r="K73" s="24" t="s">
        <v>33</v>
      </c>
      <c r="L73" s="75" t="s">
        <v>229</v>
      </c>
    </row>
    <row r="74" spans="1:12" ht="105">
      <c r="A74" s="16"/>
      <c r="B74" s="74">
        <v>80111600</v>
      </c>
      <c r="C74" s="27" t="s">
        <v>243</v>
      </c>
      <c r="D74" s="54">
        <v>42750</v>
      </c>
      <c r="E74" s="55">
        <v>11</v>
      </c>
      <c r="F74" s="27" t="s">
        <v>207</v>
      </c>
      <c r="G74" s="27" t="s">
        <v>467</v>
      </c>
      <c r="H74" s="24">
        <v>4583333</v>
      </c>
      <c r="I74" s="24">
        <v>4583333</v>
      </c>
      <c r="J74" s="24" t="s">
        <v>224</v>
      </c>
      <c r="K74" s="24" t="s">
        <v>33</v>
      </c>
      <c r="L74" s="75" t="s">
        <v>229</v>
      </c>
    </row>
    <row r="75" spans="1:12" ht="60">
      <c r="A75" s="16"/>
      <c r="B75" s="74">
        <v>80111600</v>
      </c>
      <c r="C75" s="27" t="s">
        <v>244</v>
      </c>
      <c r="D75" s="54">
        <v>42795</v>
      </c>
      <c r="E75" s="55">
        <v>11</v>
      </c>
      <c r="F75" s="27" t="s">
        <v>207</v>
      </c>
      <c r="G75" s="27" t="s">
        <v>467</v>
      </c>
      <c r="H75" s="24">
        <v>6458724</v>
      </c>
      <c r="I75" s="24">
        <v>6458724</v>
      </c>
      <c r="J75" s="24" t="s">
        <v>224</v>
      </c>
      <c r="K75" s="24" t="s">
        <v>33</v>
      </c>
      <c r="L75" s="75" t="s">
        <v>229</v>
      </c>
    </row>
    <row r="76" spans="1:12" ht="90">
      <c r="A76" s="16"/>
      <c r="B76" s="74">
        <v>80111600</v>
      </c>
      <c r="C76" s="27" t="s">
        <v>245</v>
      </c>
      <c r="D76" s="54">
        <v>42797</v>
      </c>
      <c r="E76" s="55">
        <v>12</v>
      </c>
      <c r="F76" s="27" t="s">
        <v>207</v>
      </c>
      <c r="G76" s="27" t="s">
        <v>467</v>
      </c>
      <c r="H76" s="24">
        <v>15626868</v>
      </c>
      <c r="I76" s="24">
        <v>15626868</v>
      </c>
      <c r="J76" s="24" t="s">
        <v>224</v>
      </c>
      <c r="K76" s="24" t="s">
        <v>33</v>
      </c>
      <c r="L76" s="75" t="s">
        <v>229</v>
      </c>
    </row>
    <row r="77" spans="1:12" ht="60">
      <c r="A77" s="16"/>
      <c r="B77" s="74">
        <v>80111600</v>
      </c>
      <c r="C77" s="27" t="s">
        <v>246</v>
      </c>
      <c r="D77" s="54">
        <v>42746</v>
      </c>
      <c r="E77" s="55">
        <v>10</v>
      </c>
      <c r="F77" s="27" t="s">
        <v>469</v>
      </c>
      <c r="G77" s="27" t="s">
        <v>467</v>
      </c>
      <c r="H77" s="24">
        <v>92006248</v>
      </c>
      <c r="I77" s="24">
        <v>92006248</v>
      </c>
      <c r="J77" s="24" t="s">
        <v>224</v>
      </c>
      <c r="K77" s="24" t="s">
        <v>33</v>
      </c>
      <c r="L77" s="75" t="s">
        <v>229</v>
      </c>
    </row>
    <row r="78" spans="1:12" ht="195">
      <c r="A78" s="16"/>
      <c r="B78" s="74">
        <v>80111600</v>
      </c>
      <c r="C78" s="27" t="s">
        <v>247</v>
      </c>
      <c r="D78" s="54">
        <v>42779</v>
      </c>
      <c r="E78" s="55">
        <v>8.3</v>
      </c>
      <c r="F78" s="27" t="s">
        <v>207</v>
      </c>
      <c r="G78" s="27" t="s">
        <v>467</v>
      </c>
      <c r="H78" s="24">
        <v>71772687</v>
      </c>
      <c r="I78" s="24">
        <v>71772687</v>
      </c>
      <c r="J78" s="24" t="s">
        <v>224</v>
      </c>
      <c r="K78" s="24" t="s">
        <v>33</v>
      </c>
      <c r="L78" s="75" t="s">
        <v>229</v>
      </c>
    </row>
    <row r="79" spans="1:12" ht="60">
      <c r="A79" s="16"/>
      <c r="B79" s="74">
        <v>80111600</v>
      </c>
      <c r="C79" s="27" t="s">
        <v>248</v>
      </c>
      <c r="D79" s="54">
        <v>42768</v>
      </c>
      <c r="E79" s="55">
        <v>2</v>
      </c>
      <c r="F79" s="27" t="s">
        <v>207</v>
      </c>
      <c r="G79" s="27" t="s">
        <v>467</v>
      </c>
      <c r="H79" s="24">
        <v>61187904</v>
      </c>
      <c r="I79" s="24">
        <v>61187904</v>
      </c>
      <c r="J79" s="24" t="s">
        <v>224</v>
      </c>
      <c r="K79" s="24" t="s">
        <v>33</v>
      </c>
      <c r="L79" s="75" t="s">
        <v>229</v>
      </c>
    </row>
    <row r="80" spans="1:12" ht="60">
      <c r="A80" s="16"/>
      <c r="B80" s="74">
        <v>80111600</v>
      </c>
      <c r="C80" s="27" t="s">
        <v>249</v>
      </c>
      <c r="D80" s="54">
        <v>42825</v>
      </c>
      <c r="E80" s="55">
        <v>7</v>
      </c>
      <c r="F80" s="27" t="s">
        <v>470</v>
      </c>
      <c r="G80" s="27" t="s">
        <v>467</v>
      </c>
      <c r="H80" s="24">
        <v>1396952000</v>
      </c>
      <c r="I80" s="24">
        <v>1396952000</v>
      </c>
      <c r="J80" s="24" t="s">
        <v>224</v>
      </c>
      <c r="K80" s="24" t="s">
        <v>33</v>
      </c>
      <c r="L80" s="75" t="s">
        <v>229</v>
      </c>
    </row>
    <row r="81" spans="1:12" ht="60">
      <c r="A81" s="16"/>
      <c r="B81" s="74">
        <v>80111600</v>
      </c>
      <c r="C81" s="27" t="s">
        <v>249</v>
      </c>
      <c r="D81" s="54">
        <v>42825</v>
      </c>
      <c r="E81" s="55">
        <v>7</v>
      </c>
      <c r="F81" s="27" t="s">
        <v>470</v>
      </c>
      <c r="G81" s="27" t="s">
        <v>467</v>
      </c>
      <c r="H81" s="24">
        <v>4626000</v>
      </c>
      <c r="I81" s="24">
        <v>4626000</v>
      </c>
      <c r="J81" s="24" t="s">
        <v>224</v>
      </c>
      <c r="K81" s="24" t="s">
        <v>33</v>
      </c>
      <c r="L81" s="75" t="s">
        <v>229</v>
      </c>
    </row>
    <row r="82" spans="1:12" ht="60">
      <c r="A82" s="16">
        <v>404</v>
      </c>
      <c r="B82" s="74">
        <v>80111600</v>
      </c>
      <c r="C82" s="27" t="s">
        <v>250</v>
      </c>
      <c r="D82" s="54">
        <v>42825</v>
      </c>
      <c r="E82" s="55">
        <v>7</v>
      </c>
      <c r="F82" s="27" t="s">
        <v>470</v>
      </c>
      <c r="G82" s="27" t="s">
        <v>467</v>
      </c>
      <c r="H82" s="24">
        <v>200000000</v>
      </c>
      <c r="I82" s="24">
        <v>200000000</v>
      </c>
      <c r="J82" s="24" t="s">
        <v>224</v>
      </c>
      <c r="K82" s="24" t="s">
        <v>33</v>
      </c>
      <c r="L82" s="75" t="s">
        <v>229</v>
      </c>
    </row>
    <row r="83" spans="1:12" ht="105">
      <c r="A83" s="17">
        <v>1174</v>
      </c>
      <c r="B83" s="74">
        <v>80111600</v>
      </c>
      <c r="C83" s="31" t="s">
        <v>251</v>
      </c>
      <c r="D83" s="63">
        <v>42840</v>
      </c>
      <c r="E83" s="55">
        <v>6</v>
      </c>
      <c r="F83" s="27" t="s">
        <v>207</v>
      </c>
      <c r="G83" s="27" t="s">
        <v>222</v>
      </c>
      <c r="H83" s="24">
        <v>20000000</v>
      </c>
      <c r="I83" s="24">
        <v>20000000</v>
      </c>
      <c r="J83" s="24" t="s">
        <v>224</v>
      </c>
      <c r="K83" s="24" t="s">
        <v>33</v>
      </c>
      <c r="L83" s="75" t="s">
        <v>229</v>
      </c>
    </row>
    <row r="84" spans="1:12" ht="105">
      <c r="A84" s="17"/>
      <c r="B84" s="74">
        <v>80111600</v>
      </c>
      <c r="C84" s="31" t="s">
        <v>251</v>
      </c>
      <c r="D84" s="63">
        <v>42855</v>
      </c>
      <c r="E84" s="55">
        <v>4</v>
      </c>
      <c r="F84" s="27" t="s">
        <v>207</v>
      </c>
      <c r="G84" s="27" t="s">
        <v>222</v>
      </c>
      <c r="H84" s="24">
        <v>20000000</v>
      </c>
      <c r="I84" s="24">
        <v>20000000</v>
      </c>
      <c r="J84" s="24" t="s">
        <v>224</v>
      </c>
      <c r="K84" s="24" t="s">
        <v>33</v>
      </c>
      <c r="L84" s="75" t="s">
        <v>229</v>
      </c>
    </row>
    <row r="85" spans="1:12" ht="60">
      <c r="A85" s="17"/>
      <c r="B85" s="74">
        <v>80111600</v>
      </c>
      <c r="C85" s="31" t="s">
        <v>86</v>
      </c>
      <c r="D85" s="63">
        <v>42840</v>
      </c>
      <c r="E85" s="55">
        <v>2</v>
      </c>
      <c r="F85" s="27" t="s">
        <v>207</v>
      </c>
      <c r="G85" s="27" t="s">
        <v>222</v>
      </c>
      <c r="H85" s="24">
        <v>24260000</v>
      </c>
      <c r="I85" s="24">
        <v>24260000</v>
      </c>
      <c r="J85" s="24" t="s">
        <v>224</v>
      </c>
      <c r="K85" s="24" t="s">
        <v>33</v>
      </c>
      <c r="L85" s="75" t="s">
        <v>229</v>
      </c>
    </row>
    <row r="86" spans="1:12" ht="135">
      <c r="A86" s="17"/>
      <c r="B86" s="74">
        <v>80111600</v>
      </c>
      <c r="C86" s="31" t="s">
        <v>87</v>
      </c>
      <c r="D86" s="63">
        <v>42750</v>
      </c>
      <c r="E86" s="55">
        <v>6</v>
      </c>
      <c r="F86" s="27" t="s">
        <v>207</v>
      </c>
      <c r="G86" s="27" t="s">
        <v>222</v>
      </c>
      <c r="H86" s="24">
        <v>42000000</v>
      </c>
      <c r="I86" s="24">
        <v>42000000</v>
      </c>
      <c r="J86" s="24" t="s">
        <v>224</v>
      </c>
      <c r="K86" s="24" t="s">
        <v>33</v>
      </c>
      <c r="L86" s="75" t="s">
        <v>229</v>
      </c>
    </row>
    <row r="87" spans="1:12" ht="135">
      <c r="A87" s="17"/>
      <c r="B87" s="74">
        <v>80111600</v>
      </c>
      <c r="C87" s="31" t="s">
        <v>87</v>
      </c>
      <c r="D87" s="63">
        <v>42942</v>
      </c>
      <c r="E87" s="55">
        <v>4</v>
      </c>
      <c r="F87" s="27" t="s">
        <v>207</v>
      </c>
      <c r="G87" s="27" t="s">
        <v>222</v>
      </c>
      <c r="H87" s="24">
        <v>28040000</v>
      </c>
      <c r="I87" s="24">
        <v>28040000</v>
      </c>
      <c r="J87" s="24" t="s">
        <v>224</v>
      </c>
      <c r="K87" s="24" t="s">
        <v>33</v>
      </c>
      <c r="L87" s="75" t="s">
        <v>229</v>
      </c>
    </row>
    <row r="88" spans="1:12" ht="105">
      <c r="A88" s="17"/>
      <c r="B88" s="74">
        <v>80111600</v>
      </c>
      <c r="C88" s="31" t="s">
        <v>251</v>
      </c>
      <c r="D88" s="63">
        <v>42855</v>
      </c>
      <c r="E88" s="55">
        <v>2</v>
      </c>
      <c r="F88" s="27" t="s">
        <v>207</v>
      </c>
      <c r="G88" s="27" t="s">
        <v>222</v>
      </c>
      <c r="H88" s="24">
        <v>20000000</v>
      </c>
      <c r="I88" s="24">
        <v>20000000</v>
      </c>
      <c r="J88" s="24" t="s">
        <v>224</v>
      </c>
      <c r="K88" s="24" t="s">
        <v>33</v>
      </c>
      <c r="L88" s="75" t="s">
        <v>229</v>
      </c>
    </row>
    <row r="89" spans="1:12" ht="105">
      <c r="A89" s="17"/>
      <c r="B89" s="74">
        <v>80111600</v>
      </c>
      <c r="C89" s="31" t="s">
        <v>251</v>
      </c>
      <c r="D89" s="63">
        <v>42855</v>
      </c>
      <c r="E89" s="55">
        <v>8</v>
      </c>
      <c r="F89" s="27" t="s">
        <v>207</v>
      </c>
      <c r="G89" s="27" t="s">
        <v>222</v>
      </c>
      <c r="H89" s="24">
        <v>20000000</v>
      </c>
      <c r="I89" s="24">
        <v>20000000</v>
      </c>
      <c r="J89" s="24" t="s">
        <v>224</v>
      </c>
      <c r="K89" s="24" t="s">
        <v>33</v>
      </c>
      <c r="L89" s="75" t="s">
        <v>229</v>
      </c>
    </row>
    <row r="90" spans="1:12" ht="90">
      <c r="A90" s="17"/>
      <c r="B90" s="74">
        <v>80111600</v>
      </c>
      <c r="C90" s="31" t="s">
        <v>88</v>
      </c>
      <c r="D90" s="63">
        <v>42840</v>
      </c>
      <c r="E90" s="55">
        <v>6</v>
      </c>
      <c r="F90" s="27" t="s">
        <v>207</v>
      </c>
      <c r="G90" s="27" t="s">
        <v>222</v>
      </c>
      <c r="H90" s="24">
        <v>42000000</v>
      </c>
      <c r="I90" s="24">
        <v>42000000</v>
      </c>
      <c r="J90" s="24" t="s">
        <v>224</v>
      </c>
      <c r="K90" s="24" t="s">
        <v>33</v>
      </c>
      <c r="L90" s="75" t="s">
        <v>229</v>
      </c>
    </row>
    <row r="91" spans="1:12" ht="90">
      <c r="A91" s="17"/>
      <c r="B91" s="74">
        <v>80111600</v>
      </c>
      <c r="C91" s="31" t="s">
        <v>88</v>
      </c>
      <c r="D91" s="63">
        <v>42855</v>
      </c>
      <c r="E91" s="55">
        <v>4</v>
      </c>
      <c r="F91" s="27" t="s">
        <v>207</v>
      </c>
      <c r="G91" s="27" t="s">
        <v>222</v>
      </c>
      <c r="H91" s="24">
        <v>28000000</v>
      </c>
      <c r="I91" s="24">
        <v>28000000</v>
      </c>
      <c r="J91" s="24" t="s">
        <v>224</v>
      </c>
      <c r="K91" s="24" t="s">
        <v>33</v>
      </c>
      <c r="L91" s="75" t="s">
        <v>229</v>
      </c>
    </row>
    <row r="92" spans="1:12" ht="60">
      <c r="A92" s="17"/>
      <c r="B92" s="74">
        <v>80111600</v>
      </c>
      <c r="C92" s="31" t="s">
        <v>89</v>
      </c>
      <c r="D92" s="63">
        <v>42840</v>
      </c>
      <c r="E92" s="55">
        <v>6</v>
      </c>
      <c r="F92" s="27" t="s">
        <v>207</v>
      </c>
      <c r="G92" s="27" t="s">
        <v>222</v>
      </c>
      <c r="H92" s="24">
        <v>42000000</v>
      </c>
      <c r="I92" s="24">
        <v>42000000</v>
      </c>
      <c r="J92" s="24" t="s">
        <v>224</v>
      </c>
      <c r="K92" s="24" t="s">
        <v>33</v>
      </c>
      <c r="L92" s="75" t="s">
        <v>229</v>
      </c>
    </row>
    <row r="93" spans="1:12" ht="60">
      <c r="A93" s="17"/>
      <c r="B93" s="74">
        <v>80111600</v>
      </c>
      <c r="C93" s="31" t="s">
        <v>89</v>
      </c>
      <c r="D93" s="63">
        <v>42855</v>
      </c>
      <c r="E93" s="55">
        <v>4</v>
      </c>
      <c r="F93" s="27" t="s">
        <v>207</v>
      </c>
      <c r="G93" s="27" t="s">
        <v>222</v>
      </c>
      <c r="H93" s="24">
        <v>28000000</v>
      </c>
      <c r="I93" s="24">
        <v>28000000</v>
      </c>
      <c r="J93" s="24" t="s">
        <v>224</v>
      </c>
      <c r="K93" s="24" t="s">
        <v>33</v>
      </c>
      <c r="L93" s="75" t="s">
        <v>229</v>
      </c>
    </row>
    <row r="94" spans="1:12" ht="60">
      <c r="A94" s="17"/>
      <c r="B94" s="74">
        <v>80111600</v>
      </c>
      <c r="C94" s="31" t="s">
        <v>90</v>
      </c>
      <c r="D94" s="63">
        <v>42750</v>
      </c>
      <c r="E94" s="55">
        <v>6</v>
      </c>
      <c r="F94" s="27" t="s">
        <v>207</v>
      </c>
      <c r="G94" s="27" t="s">
        <v>222</v>
      </c>
      <c r="H94" s="24">
        <v>24000000</v>
      </c>
      <c r="I94" s="24">
        <v>24000000</v>
      </c>
      <c r="J94" s="24" t="s">
        <v>224</v>
      </c>
      <c r="K94" s="24" t="s">
        <v>33</v>
      </c>
      <c r="L94" s="75" t="s">
        <v>229</v>
      </c>
    </row>
    <row r="95" spans="1:12" ht="60">
      <c r="A95" s="17"/>
      <c r="B95" s="74">
        <v>80111600</v>
      </c>
      <c r="C95" s="31" t="s">
        <v>90</v>
      </c>
      <c r="D95" s="63">
        <v>42865</v>
      </c>
      <c r="E95" s="55">
        <v>5</v>
      </c>
      <c r="F95" s="27" t="s">
        <v>207</v>
      </c>
      <c r="G95" s="27" t="s">
        <v>222</v>
      </c>
      <c r="H95" s="24">
        <v>24200000</v>
      </c>
      <c r="I95" s="24">
        <v>24200000</v>
      </c>
      <c r="J95" s="24" t="s">
        <v>224</v>
      </c>
      <c r="K95" s="24" t="s">
        <v>33</v>
      </c>
      <c r="L95" s="75" t="s">
        <v>229</v>
      </c>
    </row>
    <row r="96" spans="1:12" ht="90">
      <c r="A96" s="17"/>
      <c r="B96" s="74">
        <v>80111600</v>
      </c>
      <c r="C96" s="31" t="s">
        <v>91</v>
      </c>
      <c r="D96" s="63">
        <v>42750</v>
      </c>
      <c r="E96" s="55">
        <v>9</v>
      </c>
      <c r="F96" s="27" t="s">
        <v>207</v>
      </c>
      <c r="G96" s="27" t="s">
        <v>222</v>
      </c>
      <c r="H96" s="24">
        <v>67600000</v>
      </c>
      <c r="I96" s="24">
        <v>67600000</v>
      </c>
      <c r="J96" s="24" t="s">
        <v>224</v>
      </c>
      <c r="K96" s="24" t="s">
        <v>33</v>
      </c>
      <c r="L96" s="75" t="s">
        <v>229</v>
      </c>
    </row>
    <row r="97" spans="1:12" ht="60">
      <c r="A97" s="17"/>
      <c r="B97" s="74">
        <v>72154000</v>
      </c>
      <c r="C97" s="31" t="s">
        <v>92</v>
      </c>
      <c r="D97" s="63">
        <v>42840</v>
      </c>
      <c r="E97" s="55">
        <v>6</v>
      </c>
      <c r="F97" s="27" t="s">
        <v>484</v>
      </c>
      <c r="G97" s="27" t="s">
        <v>222</v>
      </c>
      <c r="H97" s="24">
        <v>936000</v>
      </c>
      <c r="I97" s="24">
        <v>936000</v>
      </c>
      <c r="J97" s="24" t="s">
        <v>224</v>
      </c>
      <c r="K97" s="24" t="s">
        <v>33</v>
      </c>
      <c r="L97" s="75" t="s">
        <v>229</v>
      </c>
    </row>
    <row r="98" spans="1:12" ht="60">
      <c r="A98" s="17"/>
      <c r="B98" s="74">
        <v>81112200</v>
      </c>
      <c r="C98" s="31" t="s">
        <v>93</v>
      </c>
      <c r="D98" s="63">
        <v>42870</v>
      </c>
      <c r="E98" s="55">
        <v>12</v>
      </c>
      <c r="F98" s="27" t="s">
        <v>211</v>
      </c>
      <c r="G98" s="27" t="s">
        <v>222</v>
      </c>
      <c r="H98" s="24">
        <v>184450000</v>
      </c>
      <c r="I98" s="24">
        <v>184450000</v>
      </c>
      <c r="J98" s="24" t="s">
        <v>224</v>
      </c>
      <c r="K98" s="24" t="s">
        <v>33</v>
      </c>
      <c r="L98" s="75" t="s">
        <v>229</v>
      </c>
    </row>
    <row r="99" spans="1:12" ht="60">
      <c r="A99" s="17"/>
      <c r="B99" s="74">
        <v>81112200</v>
      </c>
      <c r="C99" s="31" t="s">
        <v>252</v>
      </c>
      <c r="D99" s="63">
        <v>42781</v>
      </c>
      <c r="E99" s="55">
        <v>12</v>
      </c>
      <c r="F99" s="27" t="s">
        <v>207</v>
      </c>
      <c r="G99" s="27" t="s">
        <v>222</v>
      </c>
      <c r="H99" s="24">
        <v>20000000</v>
      </c>
      <c r="I99" s="24">
        <v>20000000</v>
      </c>
      <c r="J99" s="24" t="s">
        <v>224</v>
      </c>
      <c r="K99" s="24" t="s">
        <v>33</v>
      </c>
      <c r="L99" s="75" t="s">
        <v>229</v>
      </c>
    </row>
    <row r="100" spans="1:12" ht="60">
      <c r="A100" s="17"/>
      <c r="B100" s="74">
        <v>81112200</v>
      </c>
      <c r="C100" s="31" t="s">
        <v>94</v>
      </c>
      <c r="D100" s="63">
        <v>42993</v>
      </c>
      <c r="E100" s="55">
        <v>12</v>
      </c>
      <c r="F100" s="27" t="s">
        <v>484</v>
      </c>
      <c r="G100" s="27" t="s">
        <v>222</v>
      </c>
      <c r="H100" s="24">
        <v>10000000</v>
      </c>
      <c r="I100" s="24">
        <v>10000000</v>
      </c>
      <c r="J100" s="24" t="s">
        <v>224</v>
      </c>
      <c r="K100" s="24" t="s">
        <v>33</v>
      </c>
      <c r="L100" s="75" t="s">
        <v>229</v>
      </c>
    </row>
    <row r="101" spans="1:12" ht="60">
      <c r="A101" s="17"/>
      <c r="B101" s="74">
        <v>81112200</v>
      </c>
      <c r="C101" s="31" t="s">
        <v>95</v>
      </c>
      <c r="D101" s="63">
        <v>42962</v>
      </c>
      <c r="E101" s="55">
        <v>12</v>
      </c>
      <c r="F101" s="27" t="s">
        <v>484</v>
      </c>
      <c r="G101" s="27" t="s">
        <v>222</v>
      </c>
      <c r="H101" s="24">
        <v>15000000</v>
      </c>
      <c r="I101" s="24">
        <v>15000000</v>
      </c>
      <c r="J101" s="24" t="s">
        <v>224</v>
      </c>
      <c r="K101" s="24" t="s">
        <v>33</v>
      </c>
      <c r="L101" s="75" t="s">
        <v>229</v>
      </c>
    </row>
    <row r="102" spans="1:12" ht="60">
      <c r="A102" s="17"/>
      <c r="B102" s="74">
        <v>81112300</v>
      </c>
      <c r="C102" s="31" t="s">
        <v>96</v>
      </c>
      <c r="D102" s="63">
        <v>42870</v>
      </c>
      <c r="E102" s="55">
        <v>6</v>
      </c>
      <c r="F102" s="27" t="s">
        <v>211</v>
      </c>
      <c r="G102" s="27" t="s">
        <v>222</v>
      </c>
      <c r="H102" s="24">
        <v>50466000</v>
      </c>
      <c r="I102" s="24">
        <v>50466000</v>
      </c>
      <c r="J102" s="24" t="s">
        <v>224</v>
      </c>
      <c r="K102" s="24" t="s">
        <v>33</v>
      </c>
      <c r="L102" s="75" t="s">
        <v>229</v>
      </c>
    </row>
    <row r="103" spans="1:12" ht="60">
      <c r="A103" s="17"/>
      <c r="B103" s="74">
        <v>72101500</v>
      </c>
      <c r="C103" s="31" t="s">
        <v>97</v>
      </c>
      <c r="D103" s="63">
        <v>42917</v>
      </c>
      <c r="E103" s="55">
        <v>9</v>
      </c>
      <c r="F103" s="27" t="s">
        <v>212</v>
      </c>
      <c r="G103" s="27" t="s">
        <v>222</v>
      </c>
      <c r="H103" s="24">
        <v>177000000</v>
      </c>
      <c r="I103" s="24">
        <v>177000000</v>
      </c>
      <c r="J103" s="24" t="s">
        <v>224</v>
      </c>
      <c r="K103" s="24" t="s">
        <v>33</v>
      </c>
      <c r="L103" s="75" t="s">
        <v>229</v>
      </c>
    </row>
    <row r="104" spans="1:12" ht="60">
      <c r="A104" s="17"/>
      <c r="B104" s="74">
        <v>81111500</v>
      </c>
      <c r="C104" s="31" t="s">
        <v>98</v>
      </c>
      <c r="D104" s="63">
        <v>42870</v>
      </c>
      <c r="E104" s="55">
        <v>12</v>
      </c>
      <c r="F104" s="27" t="s">
        <v>211</v>
      </c>
      <c r="G104" s="27" t="s">
        <v>222</v>
      </c>
      <c r="H104" s="24">
        <v>26300000</v>
      </c>
      <c r="I104" s="24">
        <v>26300000</v>
      </c>
      <c r="J104" s="24" t="s">
        <v>224</v>
      </c>
      <c r="K104" s="24" t="s">
        <v>33</v>
      </c>
      <c r="L104" s="75" t="s">
        <v>229</v>
      </c>
    </row>
    <row r="105" spans="1:12" ht="60">
      <c r="A105" s="17"/>
      <c r="B105" s="74">
        <v>43191600</v>
      </c>
      <c r="C105" s="31" t="s">
        <v>99</v>
      </c>
      <c r="D105" s="63">
        <v>42870</v>
      </c>
      <c r="E105" s="55">
        <v>9</v>
      </c>
      <c r="F105" s="27" t="s">
        <v>484</v>
      </c>
      <c r="G105" s="27" t="s">
        <v>222</v>
      </c>
      <c r="H105" s="24">
        <v>19764000</v>
      </c>
      <c r="I105" s="24">
        <v>19764000</v>
      </c>
      <c r="J105" s="24" t="s">
        <v>224</v>
      </c>
      <c r="K105" s="24" t="s">
        <v>33</v>
      </c>
      <c r="L105" s="75" t="s">
        <v>229</v>
      </c>
    </row>
    <row r="106" spans="1:12" ht="64.5" customHeight="1">
      <c r="A106" s="17"/>
      <c r="B106" s="74">
        <v>81111500</v>
      </c>
      <c r="C106" s="31" t="s">
        <v>100</v>
      </c>
      <c r="D106" s="63">
        <v>42750</v>
      </c>
      <c r="E106" s="55">
        <v>11</v>
      </c>
      <c r="F106" s="27" t="s">
        <v>485</v>
      </c>
      <c r="G106" s="27" t="s">
        <v>222</v>
      </c>
      <c r="H106" s="24">
        <v>996296822</v>
      </c>
      <c r="I106" s="24">
        <v>996296822</v>
      </c>
      <c r="J106" s="24" t="s">
        <v>224</v>
      </c>
      <c r="K106" s="24" t="s">
        <v>33</v>
      </c>
      <c r="L106" s="75" t="s">
        <v>229</v>
      </c>
    </row>
    <row r="107" spans="1:12" ht="81" customHeight="1">
      <c r="A107" s="17"/>
      <c r="B107" s="74">
        <v>81111500</v>
      </c>
      <c r="C107" s="31" t="s">
        <v>101</v>
      </c>
      <c r="D107" s="63">
        <v>42898</v>
      </c>
      <c r="E107" s="55">
        <v>12</v>
      </c>
      <c r="F107" s="27" t="s">
        <v>485</v>
      </c>
      <c r="G107" s="27" t="s">
        <v>222</v>
      </c>
      <c r="H107" s="24">
        <v>198464831</v>
      </c>
      <c r="I107" s="24">
        <v>198464831</v>
      </c>
      <c r="J107" s="24" t="s">
        <v>224</v>
      </c>
      <c r="K107" s="24" t="s">
        <v>33</v>
      </c>
      <c r="L107" s="75" t="s">
        <v>229</v>
      </c>
    </row>
    <row r="108" spans="1:12" ht="60">
      <c r="A108" s="17"/>
      <c r="B108" s="74">
        <v>81112000</v>
      </c>
      <c r="C108" s="31" t="s">
        <v>102</v>
      </c>
      <c r="D108" s="63">
        <v>42901</v>
      </c>
      <c r="E108" s="55">
        <v>12</v>
      </c>
      <c r="F108" s="27" t="s">
        <v>208</v>
      </c>
      <c r="G108" s="27" t="s">
        <v>222</v>
      </c>
      <c r="H108" s="24">
        <v>316272000</v>
      </c>
      <c r="I108" s="24">
        <v>316272000</v>
      </c>
      <c r="J108" s="24" t="s">
        <v>224</v>
      </c>
      <c r="K108" s="24" t="s">
        <v>33</v>
      </c>
      <c r="L108" s="75" t="s">
        <v>229</v>
      </c>
    </row>
    <row r="109" spans="1:12" ht="60">
      <c r="A109" s="17"/>
      <c r="B109" s="74" t="s">
        <v>230</v>
      </c>
      <c r="C109" s="31" t="s">
        <v>103</v>
      </c>
      <c r="D109" s="63">
        <v>42901</v>
      </c>
      <c r="E109" s="55">
        <v>12</v>
      </c>
      <c r="F109" s="27" t="s">
        <v>208</v>
      </c>
      <c r="G109" s="27" t="s">
        <v>222</v>
      </c>
      <c r="H109" s="24">
        <v>174936000</v>
      </c>
      <c r="I109" s="24">
        <v>174936000</v>
      </c>
      <c r="J109" s="24" t="s">
        <v>224</v>
      </c>
      <c r="K109" s="24" t="s">
        <v>33</v>
      </c>
      <c r="L109" s="75" t="s">
        <v>229</v>
      </c>
    </row>
    <row r="110" spans="1:12" ht="60">
      <c r="A110" s="17"/>
      <c r="B110" s="74">
        <v>81111500</v>
      </c>
      <c r="C110" s="31" t="s">
        <v>104</v>
      </c>
      <c r="D110" s="63">
        <v>42840</v>
      </c>
      <c r="E110" s="55">
        <v>12</v>
      </c>
      <c r="F110" s="27" t="s">
        <v>207</v>
      </c>
      <c r="G110" s="27" t="s">
        <v>222</v>
      </c>
      <c r="H110" s="24">
        <v>124800000</v>
      </c>
      <c r="I110" s="24">
        <v>124800000</v>
      </c>
      <c r="J110" s="24" t="s">
        <v>224</v>
      </c>
      <c r="K110" s="24" t="s">
        <v>33</v>
      </c>
      <c r="L110" s="75" t="s">
        <v>229</v>
      </c>
    </row>
    <row r="111" spans="1:12" ht="75">
      <c r="A111" s="17"/>
      <c r="B111" s="74">
        <v>43221500</v>
      </c>
      <c r="C111" s="31" t="s">
        <v>105</v>
      </c>
      <c r="D111" s="63">
        <v>42901</v>
      </c>
      <c r="E111" s="55">
        <v>12</v>
      </c>
      <c r="F111" s="27" t="s">
        <v>208</v>
      </c>
      <c r="G111" s="27" t="s">
        <v>222</v>
      </c>
      <c r="H111" s="24">
        <v>68544000</v>
      </c>
      <c r="I111" s="24">
        <v>68544000</v>
      </c>
      <c r="J111" s="24" t="s">
        <v>224</v>
      </c>
      <c r="K111" s="24" t="s">
        <v>33</v>
      </c>
      <c r="L111" s="75" t="s">
        <v>229</v>
      </c>
    </row>
    <row r="112" spans="1:12" ht="60">
      <c r="A112" s="17"/>
      <c r="B112" s="74">
        <v>81111500</v>
      </c>
      <c r="C112" s="31" t="s">
        <v>106</v>
      </c>
      <c r="D112" s="63">
        <v>42826</v>
      </c>
      <c r="E112" s="55">
        <v>12</v>
      </c>
      <c r="F112" s="27" t="s">
        <v>484</v>
      </c>
      <c r="G112" s="27" t="s">
        <v>222</v>
      </c>
      <c r="H112" s="24">
        <v>24990327</v>
      </c>
      <c r="I112" s="24">
        <v>24990327</v>
      </c>
      <c r="J112" s="24" t="s">
        <v>224</v>
      </c>
      <c r="K112" s="24" t="s">
        <v>33</v>
      </c>
      <c r="L112" s="75" t="s">
        <v>229</v>
      </c>
    </row>
    <row r="113" spans="1:12" ht="75">
      <c r="A113" s="17"/>
      <c r="B113" s="74">
        <v>80111600</v>
      </c>
      <c r="C113" s="31" t="s">
        <v>253</v>
      </c>
      <c r="D113" s="63">
        <v>42776</v>
      </c>
      <c r="E113" s="55" t="s">
        <v>471</v>
      </c>
      <c r="F113" s="27" t="s">
        <v>207</v>
      </c>
      <c r="G113" s="27" t="s">
        <v>222</v>
      </c>
      <c r="H113" s="24">
        <v>7544568</v>
      </c>
      <c r="I113" s="24">
        <v>7544568</v>
      </c>
      <c r="J113" s="24" t="s">
        <v>224</v>
      </c>
      <c r="K113" s="24" t="s">
        <v>33</v>
      </c>
      <c r="L113" s="75" t="s">
        <v>229</v>
      </c>
    </row>
    <row r="114" spans="1:12" ht="60">
      <c r="A114" s="17"/>
      <c r="B114" s="74">
        <v>80111600</v>
      </c>
      <c r="C114" s="31" t="s">
        <v>254</v>
      </c>
      <c r="D114" s="63">
        <v>42800</v>
      </c>
      <c r="E114" s="55">
        <v>1</v>
      </c>
      <c r="F114" s="27" t="s">
        <v>207</v>
      </c>
      <c r="G114" s="27" t="s">
        <v>222</v>
      </c>
      <c r="H114" s="24">
        <v>4500000</v>
      </c>
      <c r="I114" s="24">
        <v>4500000</v>
      </c>
      <c r="J114" s="24" t="s">
        <v>224</v>
      </c>
      <c r="K114" s="24" t="s">
        <v>33</v>
      </c>
      <c r="L114" s="75" t="s">
        <v>229</v>
      </c>
    </row>
    <row r="115" spans="1:12" ht="73.5" customHeight="1">
      <c r="A115" s="17">
        <v>1174</v>
      </c>
      <c r="B115" s="74">
        <v>80111600</v>
      </c>
      <c r="C115" s="31" t="s">
        <v>255</v>
      </c>
      <c r="D115" s="63">
        <v>42811</v>
      </c>
      <c r="E115" s="55">
        <v>2</v>
      </c>
      <c r="F115" s="27" t="s">
        <v>485</v>
      </c>
      <c r="G115" s="27" t="s">
        <v>222</v>
      </c>
      <c r="H115" s="24">
        <v>42567452</v>
      </c>
      <c r="I115" s="24">
        <v>42567452</v>
      </c>
      <c r="J115" s="24" t="s">
        <v>224</v>
      </c>
      <c r="K115" s="24" t="s">
        <v>33</v>
      </c>
      <c r="L115" s="75" t="s">
        <v>229</v>
      </c>
    </row>
    <row r="116" spans="1:12" ht="90">
      <c r="A116" s="18">
        <v>3075</v>
      </c>
      <c r="B116" s="74">
        <v>80111600</v>
      </c>
      <c r="C116" s="32" t="s">
        <v>256</v>
      </c>
      <c r="D116" s="64">
        <v>42809</v>
      </c>
      <c r="E116" s="24" t="s">
        <v>33</v>
      </c>
      <c r="F116" s="53" t="s">
        <v>33</v>
      </c>
      <c r="G116" s="66" t="s">
        <v>467</v>
      </c>
      <c r="H116" s="24">
        <v>188000000</v>
      </c>
      <c r="I116" s="24">
        <v>188000000</v>
      </c>
      <c r="J116" s="24" t="s">
        <v>224</v>
      </c>
      <c r="K116" s="24" t="s">
        <v>33</v>
      </c>
      <c r="L116" s="75" t="s">
        <v>226</v>
      </c>
    </row>
    <row r="117" spans="1:12" ht="75">
      <c r="A117" s="18"/>
      <c r="B117" s="74">
        <v>80111600</v>
      </c>
      <c r="C117" s="32" t="s">
        <v>128</v>
      </c>
      <c r="D117" s="64">
        <v>42767</v>
      </c>
      <c r="E117" s="24">
        <v>11</v>
      </c>
      <c r="F117" s="53" t="s">
        <v>214</v>
      </c>
      <c r="G117" s="66" t="s">
        <v>467</v>
      </c>
      <c r="H117" s="24">
        <v>100000000</v>
      </c>
      <c r="I117" s="24">
        <v>100000000</v>
      </c>
      <c r="J117" s="24" t="s">
        <v>224</v>
      </c>
      <c r="K117" s="24" t="s">
        <v>33</v>
      </c>
      <c r="L117" s="75" t="s">
        <v>226</v>
      </c>
    </row>
    <row r="118" spans="1:12" ht="45">
      <c r="A118" s="18"/>
      <c r="B118" s="74">
        <v>80111600</v>
      </c>
      <c r="C118" s="33" t="s">
        <v>107</v>
      </c>
      <c r="D118" s="64">
        <v>42767</v>
      </c>
      <c r="E118" s="24">
        <v>12</v>
      </c>
      <c r="F118" s="65" t="s">
        <v>213</v>
      </c>
      <c r="G118" s="66" t="s">
        <v>467</v>
      </c>
      <c r="H118" s="24">
        <v>110000000</v>
      </c>
      <c r="I118" s="24">
        <v>110000000</v>
      </c>
      <c r="J118" s="24" t="s">
        <v>224</v>
      </c>
      <c r="K118" s="24" t="s">
        <v>33</v>
      </c>
      <c r="L118" s="75" t="s">
        <v>226</v>
      </c>
    </row>
    <row r="119" spans="1:12" ht="90">
      <c r="A119" s="18"/>
      <c r="B119" s="74">
        <v>80111600</v>
      </c>
      <c r="C119" s="33" t="s">
        <v>257</v>
      </c>
      <c r="D119" s="64">
        <v>42775</v>
      </c>
      <c r="E119" s="24">
        <v>11</v>
      </c>
      <c r="F119" s="65" t="s">
        <v>213</v>
      </c>
      <c r="G119" s="66" t="s">
        <v>467</v>
      </c>
      <c r="H119" s="24">
        <v>99000000</v>
      </c>
      <c r="I119" s="24">
        <v>99000000</v>
      </c>
      <c r="J119" s="24" t="s">
        <v>224</v>
      </c>
      <c r="K119" s="24" t="s">
        <v>33</v>
      </c>
      <c r="L119" s="75" t="s">
        <v>226</v>
      </c>
    </row>
    <row r="120" spans="1:12" ht="75">
      <c r="A120" s="18"/>
      <c r="B120" s="74">
        <v>80111600</v>
      </c>
      <c r="C120" s="33" t="s">
        <v>258</v>
      </c>
      <c r="D120" s="64">
        <v>42767</v>
      </c>
      <c r="E120" s="24">
        <v>11.5</v>
      </c>
      <c r="F120" s="65" t="s">
        <v>213</v>
      </c>
      <c r="G120" s="66" t="s">
        <v>467</v>
      </c>
      <c r="H120" s="24">
        <v>86666667</v>
      </c>
      <c r="I120" s="24">
        <v>86666667</v>
      </c>
      <c r="J120" s="24" t="s">
        <v>224</v>
      </c>
      <c r="K120" s="24" t="s">
        <v>33</v>
      </c>
      <c r="L120" s="75" t="s">
        <v>226</v>
      </c>
    </row>
    <row r="121" spans="1:12" ht="60">
      <c r="A121" s="18"/>
      <c r="B121" s="74">
        <v>80111600</v>
      </c>
      <c r="C121" s="33" t="s">
        <v>259</v>
      </c>
      <c r="D121" s="64">
        <v>42787</v>
      </c>
      <c r="E121" s="24">
        <v>7</v>
      </c>
      <c r="F121" s="65" t="s">
        <v>213</v>
      </c>
      <c r="G121" s="66" t="s">
        <v>467</v>
      </c>
      <c r="H121" s="24">
        <v>56000000</v>
      </c>
      <c r="I121" s="24">
        <v>56000000</v>
      </c>
      <c r="J121" s="24" t="s">
        <v>224</v>
      </c>
      <c r="K121" s="24" t="s">
        <v>33</v>
      </c>
      <c r="L121" s="75" t="s">
        <v>226</v>
      </c>
    </row>
    <row r="122" spans="1:12" ht="60">
      <c r="A122" s="18"/>
      <c r="B122" s="74">
        <v>80111600</v>
      </c>
      <c r="C122" s="33" t="s">
        <v>260</v>
      </c>
      <c r="D122" s="64">
        <v>42775</v>
      </c>
      <c r="E122" s="24">
        <v>7</v>
      </c>
      <c r="F122" s="65" t="s">
        <v>213</v>
      </c>
      <c r="G122" s="66" t="s">
        <v>467</v>
      </c>
      <c r="H122" s="24">
        <v>56000000</v>
      </c>
      <c r="I122" s="24">
        <v>56000000</v>
      </c>
      <c r="J122" s="24" t="s">
        <v>224</v>
      </c>
      <c r="K122" s="24" t="s">
        <v>33</v>
      </c>
      <c r="L122" s="75" t="s">
        <v>226</v>
      </c>
    </row>
    <row r="123" spans="1:12" ht="60">
      <c r="A123" s="18"/>
      <c r="B123" s="74">
        <v>80111600</v>
      </c>
      <c r="C123" s="33" t="s">
        <v>261</v>
      </c>
      <c r="D123" s="64">
        <v>42858</v>
      </c>
      <c r="E123" s="24">
        <v>8</v>
      </c>
      <c r="F123" s="65" t="s">
        <v>213</v>
      </c>
      <c r="G123" s="66" t="s">
        <v>467</v>
      </c>
      <c r="H123" s="24">
        <v>56000000</v>
      </c>
      <c r="I123" s="24">
        <v>56000000</v>
      </c>
      <c r="J123" s="24" t="s">
        <v>224</v>
      </c>
      <c r="K123" s="24" t="s">
        <v>33</v>
      </c>
      <c r="L123" s="75" t="s">
        <v>226</v>
      </c>
    </row>
    <row r="124" spans="1:12" ht="60">
      <c r="A124" s="18"/>
      <c r="B124" s="74">
        <v>80111600</v>
      </c>
      <c r="C124" s="33" t="s">
        <v>262</v>
      </c>
      <c r="D124" s="64">
        <v>42780</v>
      </c>
      <c r="E124" s="24">
        <v>7</v>
      </c>
      <c r="F124" s="65" t="s">
        <v>213</v>
      </c>
      <c r="G124" s="66" t="s">
        <v>467</v>
      </c>
      <c r="H124" s="24">
        <v>56000000</v>
      </c>
      <c r="I124" s="24">
        <v>56000000</v>
      </c>
      <c r="J124" s="24" t="s">
        <v>224</v>
      </c>
      <c r="K124" s="24" t="s">
        <v>33</v>
      </c>
      <c r="L124" s="75" t="s">
        <v>226</v>
      </c>
    </row>
    <row r="125" spans="1:12" ht="75">
      <c r="A125" s="18"/>
      <c r="B125" s="74">
        <v>80101600</v>
      </c>
      <c r="C125" s="33" t="s">
        <v>263</v>
      </c>
      <c r="D125" s="64">
        <v>42786</v>
      </c>
      <c r="E125" s="24">
        <v>7</v>
      </c>
      <c r="F125" s="65" t="s">
        <v>213</v>
      </c>
      <c r="G125" s="66" t="s">
        <v>467</v>
      </c>
      <c r="H125" s="24">
        <v>42000000</v>
      </c>
      <c r="I125" s="24">
        <v>42000000</v>
      </c>
      <c r="J125" s="24" t="s">
        <v>224</v>
      </c>
      <c r="K125" s="24" t="s">
        <v>33</v>
      </c>
      <c r="L125" s="75" t="s">
        <v>226</v>
      </c>
    </row>
    <row r="126" spans="1:12" ht="45">
      <c r="A126" s="18"/>
      <c r="B126" s="74">
        <v>80111600</v>
      </c>
      <c r="C126" s="33" t="s">
        <v>264</v>
      </c>
      <c r="D126" s="64">
        <v>42767</v>
      </c>
      <c r="E126" s="24">
        <v>11</v>
      </c>
      <c r="F126" s="65" t="s">
        <v>213</v>
      </c>
      <c r="G126" s="66" t="s">
        <v>467</v>
      </c>
      <c r="H126" s="24">
        <v>48900000</v>
      </c>
      <c r="I126" s="24">
        <v>48900000</v>
      </c>
      <c r="J126" s="24" t="s">
        <v>224</v>
      </c>
      <c r="K126" s="24" t="s">
        <v>33</v>
      </c>
      <c r="L126" s="75" t="s">
        <v>226</v>
      </c>
    </row>
    <row r="127" spans="1:12" ht="45">
      <c r="A127" s="18"/>
      <c r="B127" s="74">
        <v>80111600</v>
      </c>
      <c r="C127" s="33" t="s">
        <v>265</v>
      </c>
      <c r="D127" s="64">
        <v>42787</v>
      </c>
      <c r="E127" s="24">
        <v>7</v>
      </c>
      <c r="F127" s="65" t="s">
        <v>213</v>
      </c>
      <c r="G127" s="66" t="s">
        <v>467</v>
      </c>
      <c r="H127" s="24">
        <v>24150000</v>
      </c>
      <c r="I127" s="24">
        <v>24150000</v>
      </c>
      <c r="J127" s="24" t="s">
        <v>224</v>
      </c>
      <c r="K127" s="24" t="s">
        <v>33</v>
      </c>
      <c r="L127" s="75" t="s">
        <v>226</v>
      </c>
    </row>
    <row r="128" spans="1:12" ht="60">
      <c r="A128" s="18"/>
      <c r="B128" s="74">
        <v>80111600</v>
      </c>
      <c r="C128" s="33" t="s">
        <v>266</v>
      </c>
      <c r="D128" s="64">
        <v>42793</v>
      </c>
      <c r="E128" s="24">
        <v>7</v>
      </c>
      <c r="F128" s="65" t="s">
        <v>213</v>
      </c>
      <c r="G128" s="66" t="s">
        <v>467</v>
      </c>
      <c r="H128" s="24">
        <v>22610000</v>
      </c>
      <c r="I128" s="24">
        <v>22610000</v>
      </c>
      <c r="J128" s="24" t="s">
        <v>224</v>
      </c>
      <c r="K128" s="24" t="s">
        <v>33</v>
      </c>
      <c r="L128" s="75" t="s">
        <v>226</v>
      </c>
    </row>
    <row r="129" spans="1:12" ht="60">
      <c r="A129" s="18"/>
      <c r="B129" s="74">
        <v>80111600</v>
      </c>
      <c r="C129" s="33" t="s">
        <v>482</v>
      </c>
      <c r="D129" s="64">
        <v>42755</v>
      </c>
      <c r="E129" s="24">
        <v>11</v>
      </c>
      <c r="F129" s="65" t="s">
        <v>213</v>
      </c>
      <c r="G129" s="66" t="s">
        <v>467</v>
      </c>
      <c r="H129" s="24">
        <v>22000000</v>
      </c>
      <c r="I129" s="24">
        <v>22000000</v>
      </c>
      <c r="J129" s="24" t="s">
        <v>224</v>
      </c>
      <c r="K129" s="24" t="s">
        <v>33</v>
      </c>
      <c r="L129" s="75" t="s">
        <v>226</v>
      </c>
    </row>
    <row r="130" spans="1:12" ht="45">
      <c r="A130" s="18"/>
      <c r="B130" s="74">
        <v>80111600</v>
      </c>
      <c r="C130" s="53" t="s">
        <v>109</v>
      </c>
      <c r="D130" s="64">
        <v>42856</v>
      </c>
      <c r="E130" s="24">
        <v>12</v>
      </c>
      <c r="F130" s="53" t="s">
        <v>214</v>
      </c>
      <c r="G130" s="66" t="s">
        <v>467</v>
      </c>
      <c r="H130" s="24">
        <v>236228000</v>
      </c>
      <c r="I130" s="24">
        <v>236228000</v>
      </c>
      <c r="J130" s="24" t="s">
        <v>224</v>
      </c>
      <c r="K130" s="24" t="s">
        <v>33</v>
      </c>
      <c r="L130" s="75" t="s">
        <v>226</v>
      </c>
    </row>
    <row r="131" spans="1:12" ht="75">
      <c r="A131" s="18"/>
      <c r="B131" s="74">
        <v>80111600</v>
      </c>
      <c r="C131" s="33" t="s">
        <v>267</v>
      </c>
      <c r="D131" s="64">
        <v>42786</v>
      </c>
      <c r="E131" s="24">
        <v>10</v>
      </c>
      <c r="F131" s="65" t="s">
        <v>213</v>
      </c>
      <c r="G131" s="66" t="s">
        <v>467</v>
      </c>
      <c r="H131" s="24">
        <v>40000000</v>
      </c>
      <c r="I131" s="24">
        <v>40000000</v>
      </c>
      <c r="J131" s="24" t="s">
        <v>224</v>
      </c>
      <c r="K131" s="24" t="s">
        <v>33</v>
      </c>
      <c r="L131" s="75" t="s">
        <v>226</v>
      </c>
    </row>
    <row r="132" spans="1:12" ht="75">
      <c r="A132" s="18"/>
      <c r="B132" s="74">
        <v>80111600</v>
      </c>
      <c r="C132" s="33" t="s">
        <v>268</v>
      </c>
      <c r="D132" s="64">
        <v>37307</v>
      </c>
      <c r="E132" s="24">
        <v>10</v>
      </c>
      <c r="F132" s="65" t="s">
        <v>213</v>
      </c>
      <c r="G132" s="66" t="s">
        <v>467</v>
      </c>
      <c r="H132" s="24">
        <v>40000000</v>
      </c>
      <c r="I132" s="24">
        <v>40000000</v>
      </c>
      <c r="J132" s="24" t="s">
        <v>224</v>
      </c>
      <c r="K132" s="24" t="s">
        <v>33</v>
      </c>
      <c r="L132" s="75" t="s">
        <v>226</v>
      </c>
    </row>
    <row r="133" spans="1:12" ht="75">
      <c r="A133" s="18"/>
      <c r="B133" s="74">
        <v>80111600</v>
      </c>
      <c r="C133" s="33" t="s">
        <v>269</v>
      </c>
      <c r="D133" s="64">
        <v>42793</v>
      </c>
      <c r="E133" s="24">
        <v>10</v>
      </c>
      <c r="F133" s="65" t="s">
        <v>213</v>
      </c>
      <c r="G133" s="66" t="s">
        <v>467</v>
      </c>
      <c r="H133" s="24">
        <v>48900000</v>
      </c>
      <c r="I133" s="24">
        <v>48900000</v>
      </c>
      <c r="J133" s="24" t="s">
        <v>224</v>
      </c>
      <c r="K133" s="24" t="s">
        <v>33</v>
      </c>
      <c r="L133" s="75" t="s">
        <v>226</v>
      </c>
    </row>
    <row r="134" spans="1:12" ht="60">
      <c r="A134" s="18"/>
      <c r="B134" s="74">
        <v>80111600</v>
      </c>
      <c r="C134" s="28" t="s">
        <v>270</v>
      </c>
      <c r="D134" s="76">
        <v>42826</v>
      </c>
      <c r="E134" s="24">
        <v>11</v>
      </c>
      <c r="F134" s="65" t="s">
        <v>472</v>
      </c>
      <c r="G134" s="77" t="s">
        <v>467</v>
      </c>
      <c r="H134" s="24">
        <v>1500000000</v>
      </c>
      <c r="I134" s="24">
        <v>1500000000</v>
      </c>
      <c r="J134" s="24" t="s">
        <v>224</v>
      </c>
      <c r="K134" s="24" t="s">
        <v>33</v>
      </c>
      <c r="L134" s="75" t="s">
        <v>226</v>
      </c>
    </row>
    <row r="135" spans="1:12" ht="45">
      <c r="A135" s="18"/>
      <c r="B135" s="74">
        <v>80111600</v>
      </c>
      <c r="C135" s="28" t="s">
        <v>271</v>
      </c>
      <c r="D135" s="76">
        <v>42826</v>
      </c>
      <c r="E135" s="24">
        <v>8</v>
      </c>
      <c r="F135" s="65" t="s">
        <v>472</v>
      </c>
      <c r="G135" s="77" t="s">
        <v>467</v>
      </c>
      <c r="H135" s="24">
        <v>199156893</v>
      </c>
      <c r="I135" s="24">
        <v>199156893</v>
      </c>
      <c r="J135" s="24" t="s">
        <v>224</v>
      </c>
      <c r="K135" s="24" t="s">
        <v>33</v>
      </c>
      <c r="L135" s="75" t="s">
        <v>226</v>
      </c>
    </row>
    <row r="136" spans="1:12" ht="120">
      <c r="A136" s="18"/>
      <c r="B136" s="74">
        <v>80111600</v>
      </c>
      <c r="C136" s="28" t="s">
        <v>272</v>
      </c>
      <c r="D136" s="76">
        <v>42826</v>
      </c>
      <c r="E136" s="24">
        <v>8</v>
      </c>
      <c r="F136" s="53" t="s">
        <v>473</v>
      </c>
      <c r="G136" s="77" t="s">
        <v>467</v>
      </c>
      <c r="H136" s="24">
        <v>300000000</v>
      </c>
      <c r="I136" s="24">
        <v>300000000</v>
      </c>
      <c r="J136" s="24" t="s">
        <v>224</v>
      </c>
      <c r="K136" s="24" t="s">
        <v>33</v>
      </c>
      <c r="L136" s="75" t="s">
        <v>226</v>
      </c>
    </row>
    <row r="137" spans="1:12" ht="60">
      <c r="A137" s="18"/>
      <c r="B137" s="74">
        <v>80111600</v>
      </c>
      <c r="C137" s="28" t="s">
        <v>273</v>
      </c>
      <c r="D137" s="76">
        <v>42826</v>
      </c>
      <c r="E137" s="24">
        <v>8</v>
      </c>
      <c r="F137" s="53" t="s">
        <v>473</v>
      </c>
      <c r="G137" s="77" t="s">
        <v>467</v>
      </c>
      <c r="H137" s="24">
        <v>600000000</v>
      </c>
      <c r="I137" s="24">
        <v>600000000</v>
      </c>
      <c r="J137" s="24" t="s">
        <v>224</v>
      </c>
      <c r="K137" s="24" t="s">
        <v>33</v>
      </c>
      <c r="L137" s="75" t="s">
        <v>226</v>
      </c>
    </row>
    <row r="138" spans="1:12" ht="60">
      <c r="A138" s="18"/>
      <c r="B138" s="74">
        <v>80111600</v>
      </c>
      <c r="C138" s="34" t="s">
        <v>274</v>
      </c>
      <c r="D138" s="76">
        <v>42826</v>
      </c>
      <c r="E138" s="24">
        <v>8</v>
      </c>
      <c r="F138" s="53" t="s">
        <v>473</v>
      </c>
      <c r="G138" s="77" t="s">
        <v>467</v>
      </c>
      <c r="H138" s="24">
        <v>700000000</v>
      </c>
      <c r="I138" s="24">
        <v>700000000</v>
      </c>
      <c r="J138" s="24" t="s">
        <v>224</v>
      </c>
      <c r="K138" s="24" t="s">
        <v>33</v>
      </c>
      <c r="L138" s="75" t="s">
        <v>226</v>
      </c>
    </row>
    <row r="139" spans="1:12" ht="165">
      <c r="A139" s="18"/>
      <c r="B139" s="74">
        <v>80111600</v>
      </c>
      <c r="C139" s="33" t="s">
        <v>275</v>
      </c>
      <c r="D139" s="64">
        <v>42761</v>
      </c>
      <c r="E139" s="24">
        <v>11</v>
      </c>
      <c r="F139" s="65" t="s">
        <v>213</v>
      </c>
      <c r="G139" s="66" t="s">
        <v>467</v>
      </c>
      <c r="H139" s="24">
        <v>42900000</v>
      </c>
      <c r="I139" s="24">
        <v>42900000</v>
      </c>
      <c r="J139" s="24" t="s">
        <v>224</v>
      </c>
      <c r="K139" s="24" t="s">
        <v>33</v>
      </c>
      <c r="L139" s="75" t="s">
        <v>226</v>
      </c>
    </row>
    <row r="140" spans="1:12" ht="60">
      <c r="A140" s="18"/>
      <c r="B140" s="74">
        <v>80111600</v>
      </c>
      <c r="C140" s="33" t="s">
        <v>276</v>
      </c>
      <c r="D140" s="64">
        <v>42765</v>
      </c>
      <c r="E140" s="24">
        <v>11</v>
      </c>
      <c r="F140" s="65" t="s">
        <v>213</v>
      </c>
      <c r="G140" s="66" t="s">
        <v>467</v>
      </c>
      <c r="H140" s="24">
        <v>37950000</v>
      </c>
      <c r="I140" s="24">
        <v>37950000</v>
      </c>
      <c r="J140" s="24" t="s">
        <v>224</v>
      </c>
      <c r="K140" s="24" t="s">
        <v>33</v>
      </c>
      <c r="L140" s="75" t="s">
        <v>226</v>
      </c>
    </row>
    <row r="141" spans="1:12" ht="75">
      <c r="A141" s="18"/>
      <c r="B141" s="74">
        <v>80111600</v>
      </c>
      <c r="C141" s="33" t="s">
        <v>277</v>
      </c>
      <c r="D141" s="64">
        <v>42767</v>
      </c>
      <c r="E141" s="24">
        <v>11</v>
      </c>
      <c r="F141" s="65" t="s">
        <v>213</v>
      </c>
      <c r="G141" s="66" t="s">
        <v>467</v>
      </c>
      <c r="H141" s="24">
        <v>48400000</v>
      </c>
      <c r="I141" s="24">
        <v>48400000</v>
      </c>
      <c r="J141" s="24" t="s">
        <v>224</v>
      </c>
      <c r="K141" s="24" t="s">
        <v>33</v>
      </c>
      <c r="L141" s="75" t="s">
        <v>226</v>
      </c>
    </row>
    <row r="142" spans="1:12" ht="45">
      <c r="A142" s="18"/>
      <c r="B142" s="74">
        <v>80111600</v>
      </c>
      <c r="C142" s="33" t="s">
        <v>278</v>
      </c>
      <c r="D142" s="64">
        <v>42768</v>
      </c>
      <c r="E142" s="24">
        <v>6.5</v>
      </c>
      <c r="F142" s="65" t="s">
        <v>213</v>
      </c>
      <c r="G142" s="66" t="s">
        <v>467</v>
      </c>
      <c r="H142" s="24">
        <v>28000000</v>
      </c>
      <c r="I142" s="24">
        <v>28000000</v>
      </c>
      <c r="J142" s="24" t="s">
        <v>224</v>
      </c>
      <c r="K142" s="24" t="s">
        <v>33</v>
      </c>
      <c r="L142" s="75" t="s">
        <v>226</v>
      </c>
    </row>
    <row r="143" spans="1:12" ht="75">
      <c r="A143" s="18"/>
      <c r="B143" s="74">
        <v>80111600</v>
      </c>
      <c r="C143" s="33" t="s">
        <v>279</v>
      </c>
      <c r="D143" s="64">
        <v>42768</v>
      </c>
      <c r="E143" s="24">
        <v>6.5</v>
      </c>
      <c r="F143" s="65" t="s">
        <v>213</v>
      </c>
      <c r="G143" s="66" t="s">
        <v>467</v>
      </c>
      <c r="H143" s="24">
        <v>28000000</v>
      </c>
      <c r="I143" s="24">
        <v>28000000</v>
      </c>
      <c r="J143" s="24" t="s">
        <v>224</v>
      </c>
      <c r="K143" s="24" t="s">
        <v>33</v>
      </c>
      <c r="L143" s="75" t="s">
        <v>226</v>
      </c>
    </row>
    <row r="144" spans="1:12" ht="60">
      <c r="A144" s="18"/>
      <c r="B144" s="74">
        <v>80111600</v>
      </c>
      <c r="C144" s="33" t="s">
        <v>280</v>
      </c>
      <c r="D144" s="64">
        <v>42769</v>
      </c>
      <c r="E144" s="24">
        <v>7</v>
      </c>
      <c r="F144" s="65" t="s">
        <v>213</v>
      </c>
      <c r="G144" s="66" t="s">
        <v>467</v>
      </c>
      <c r="H144" s="24">
        <v>11900000</v>
      </c>
      <c r="I144" s="24">
        <v>11900000</v>
      </c>
      <c r="J144" s="24" t="s">
        <v>224</v>
      </c>
      <c r="K144" s="24" t="s">
        <v>33</v>
      </c>
      <c r="L144" s="75" t="s">
        <v>226</v>
      </c>
    </row>
    <row r="145" spans="1:12" ht="45">
      <c r="A145" s="18"/>
      <c r="B145" s="74">
        <v>80111600</v>
      </c>
      <c r="C145" s="33" t="s">
        <v>281</v>
      </c>
      <c r="D145" s="64">
        <v>42769</v>
      </c>
      <c r="E145" s="24">
        <v>7</v>
      </c>
      <c r="F145" s="65" t="s">
        <v>213</v>
      </c>
      <c r="G145" s="66" t="s">
        <v>467</v>
      </c>
      <c r="H145" s="24">
        <v>20650000</v>
      </c>
      <c r="I145" s="24">
        <v>20650000</v>
      </c>
      <c r="J145" s="24" t="s">
        <v>224</v>
      </c>
      <c r="K145" s="24" t="s">
        <v>33</v>
      </c>
      <c r="L145" s="75" t="s">
        <v>226</v>
      </c>
    </row>
    <row r="146" spans="1:12" ht="75">
      <c r="A146" s="18"/>
      <c r="B146" s="74">
        <v>80111600</v>
      </c>
      <c r="C146" s="33" t="s">
        <v>282</v>
      </c>
      <c r="D146" s="64">
        <v>42773</v>
      </c>
      <c r="E146" s="24">
        <v>6</v>
      </c>
      <c r="F146" s="65" t="s">
        <v>213</v>
      </c>
      <c r="G146" s="66" t="s">
        <v>467</v>
      </c>
      <c r="H146" s="24">
        <v>24000000</v>
      </c>
      <c r="I146" s="24">
        <v>24000000</v>
      </c>
      <c r="J146" s="24" t="s">
        <v>224</v>
      </c>
      <c r="K146" s="24" t="s">
        <v>33</v>
      </c>
      <c r="L146" s="75" t="s">
        <v>226</v>
      </c>
    </row>
    <row r="147" spans="1:12" ht="60">
      <c r="A147" s="18"/>
      <c r="B147" s="74">
        <v>80111600</v>
      </c>
      <c r="C147" s="33" t="s">
        <v>283</v>
      </c>
      <c r="D147" s="64">
        <v>42773</v>
      </c>
      <c r="E147" s="24">
        <v>6</v>
      </c>
      <c r="F147" s="65" t="s">
        <v>213</v>
      </c>
      <c r="G147" s="66" t="s">
        <v>467</v>
      </c>
      <c r="H147" s="24">
        <v>24000000</v>
      </c>
      <c r="I147" s="24">
        <v>24000000</v>
      </c>
      <c r="J147" s="24" t="s">
        <v>224</v>
      </c>
      <c r="K147" s="24" t="s">
        <v>33</v>
      </c>
      <c r="L147" s="75" t="s">
        <v>226</v>
      </c>
    </row>
    <row r="148" spans="1:12" ht="60">
      <c r="A148" s="18"/>
      <c r="B148" s="74">
        <v>80111600</v>
      </c>
      <c r="C148" s="33" t="s">
        <v>284</v>
      </c>
      <c r="D148" s="64">
        <v>42769</v>
      </c>
      <c r="E148" s="24">
        <v>7</v>
      </c>
      <c r="F148" s="65" t="s">
        <v>213</v>
      </c>
      <c r="G148" s="66" t="s">
        <v>467</v>
      </c>
      <c r="H148" s="24">
        <v>23100000</v>
      </c>
      <c r="I148" s="24">
        <v>23100000</v>
      </c>
      <c r="J148" s="24" t="s">
        <v>224</v>
      </c>
      <c r="K148" s="24" t="s">
        <v>33</v>
      </c>
      <c r="L148" s="75" t="s">
        <v>226</v>
      </c>
    </row>
    <row r="149" spans="1:12" ht="90">
      <c r="A149" s="18"/>
      <c r="B149" s="74">
        <v>80111600</v>
      </c>
      <c r="C149" s="33" t="s">
        <v>286</v>
      </c>
      <c r="D149" s="64">
        <v>42775</v>
      </c>
      <c r="E149" s="24">
        <v>7</v>
      </c>
      <c r="F149" s="65" t="s">
        <v>213</v>
      </c>
      <c r="G149" s="66" t="s">
        <v>467</v>
      </c>
      <c r="H149" s="24">
        <v>42000000</v>
      </c>
      <c r="I149" s="24">
        <v>42000000</v>
      </c>
      <c r="J149" s="24" t="s">
        <v>224</v>
      </c>
      <c r="K149" s="24" t="s">
        <v>33</v>
      </c>
      <c r="L149" s="75" t="s">
        <v>226</v>
      </c>
    </row>
    <row r="150" spans="1:12" ht="60">
      <c r="A150" s="18"/>
      <c r="B150" s="74">
        <v>80111600</v>
      </c>
      <c r="C150" s="33" t="s">
        <v>285</v>
      </c>
      <c r="D150" s="64">
        <v>42775</v>
      </c>
      <c r="E150" s="24">
        <v>7</v>
      </c>
      <c r="F150" s="65" t="s">
        <v>213</v>
      </c>
      <c r="G150" s="66" t="s">
        <v>467</v>
      </c>
      <c r="H150" s="24">
        <v>34230000</v>
      </c>
      <c r="I150" s="24">
        <v>34230000</v>
      </c>
      <c r="J150" s="24" t="s">
        <v>224</v>
      </c>
      <c r="K150" s="24" t="s">
        <v>33</v>
      </c>
      <c r="L150" s="75" t="s">
        <v>226</v>
      </c>
    </row>
    <row r="151" spans="1:12" ht="60">
      <c r="A151" s="18"/>
      <c r="B151" s="74">
        <v>80111600</v>
      </c>
      <c r="C151" s="33" t="s">
        <v>287</v>
      </c>
      <c r="D151" s="64">
        <v>42780</v>
      </c>
      <c r="E151" s="24">
        <v>7</v>
      </c>
      <c r="F151" s="65" t="s">
        <v>213</v>
      </c>
      <c r="G151" s="66" t="s">
        <v>467</v>
      </c>
      <c r="H151" s="24">
        <v>34230000</v>
      </c>
      <c r="I151" s="24">
        <v>34230000</v>
      </c>
      <c r="J151" s="24" t="s">
        <v>224</v>
      </c>
      <c r="K151" s="24" t="s">
        <v>33</v>
      </c>
      <c r="L151" s="75" t="s">
        <v>226</v>
      </c>
    </row>
    <row r="152" spans="1:12" ht="45">
      <c r="A152" s="18"/>
      <c r="B152" s="74">
        <v>80111600</v>
      </c>
      <c r="C152" s="33" t="s">
        <v>288</v>
      </c>
      <c r="D152" s="64">
        <v>42779</v>
      </c>
      <c r="E152" s="24">
        <v>4</v>
      </c>
      <c r="F152" s="65" t="s">
        <v>213</v>
      </c>
      <c r="G152" s="66" t="s">
        <v>467</v>
      </c>
      <c r="H152" s="24">
        <v>13800000</v>
      </c>
      <c r="I152" s="24">
        <v>13800000</v>
      </c>
      <c r="J152" s="24" t="s">
        <v>224</v>
      </c>
      <c r="K152" s="24" t="s">
        <v>33</v>
      </c>
      <c r="L152" s="75" t="s">
        <v>226</v>
      </c>
    </row>
    <row r="153" spans="1:12" ht="60">
      <c r="A153" s="18"/>
      <c r="B153" s="74">
        <v>80111600</v>
      </c>
      <c r="C153" s="33" t="s">
        <v>289</v>
      </c>
      <c r="D153" s="64">
        <v>42779</v>
      </c>
      <c r="E153" s="24">
        <v>7</v>
      </c>
      <c r="F153" s="65" t="s">
        <v>213</v>
      </c>
      <c r="G153" s="66" t="s">
        <v>467</v>
      </c>
      <c r="H153" s="24">
        <v>34230000</v>
      </c>
      <c r="I153" s="24">
        <v>34230000</v>
      </c>
      <c r="J153" s="24" t="s">
        <v>224</v>
      </c>
      <c r="K153" s="24" t="s">
        <v>33</v>
      </c>
      <c r="L153" s="75" t="s">
        <v>226</v>
      </c>
    </row>
    <row r="154" spans="1:12" ht="45">
      <c r="A154" s="18"/>
      <c r="B154" s="74">
        <v>82101600</v>
      </c>
      <c r="C154" s="33" t="s">
        <v>290</v>
      </c>
      <c r="D154" s="64">
        <v>42780</v>
      </c>
      <c r="E154" s="24">
        <v>7</v>
      </c>
      <c r="F154" s="65" t="s">
        <v>213</v>
      </c>
      <c r="G154" s="66" t="s">
        <v>467</v>
      </c>
      <c r="H154" s="24">
        <v>35700000</v>
      </c>
      <c r="I154" s="24">
        <v>35700000</v>
      </c>
      <c r="J154" s="24" t="s">
        <v>224</v>
      </c>
      <c r="K154" s="24" t="s">
        <v>33</v>
      </c>
      <c r="L154" s="75" t="s">
        <v>226</v>
      </c>
    </row>
    <row r="155" spans="1:12" ht="60">
      <c r="A155" s="18"/>
      <c r="B155" s="74">
        <v>82101600</v>
      </c>
      <c r="C155" s="33" t="s">
        <v>291</v>
      </c>
      <c r="D155" s="64">
        <v>42767</v>
      </c>
      <c r="E155" s="24">
        <v>7</v>
      </c>
      <c r="F155" s="65" t="s">
        <v>213</v>
      </c>
      <c r="G155" s="66" t="s">
        <v>467</v>
      </c>
      <c r="H155" s="24">
        <v>23100000</v>
      </c>
      <c r="I155" s="24">
        <v>23100000</v>
      </c>
      <c r="J155" s="24" t="s">
        <v>224</v>
      </c>
      <c r="K155" s="24" t="s">
        <v>33</v>
      </c>
      <c r="L155" s="75" t="s">
        <v>226</v>
      </c>
    </row>
    <row r="156" spans="1:12" ht="60">
      <c r="A156" s="18"/>
      <c r="B156" s="74">
        <v>82101600</v>
      </c>
      <c r="C156" s="33" t="s">
        <v>292</v>
      </c>
      <c r="D156" s="64">
        <v>42780</v>
      </c>
      <c r="E156" s="24">
        <v>6.5</v>
      </c>
      <c r="F156" s="65" t="s">
        <v>213</v>
      </c>
      <c r="G156" s="66" t="s">
        <v>467</v>
      </c>
      <c r="H156" s="24">
        <v>28000000</v>
      </c>
      <c r="I156" s="24">
        <v>28000000</v>
      </c>
      <c r="J156" s="24" t="s">
        <v>224</v>
      </c>
      <c r="K156" s="24" t="s">
        <v>33</v>
      </c>
      <c r="L156" s="75" t="s">
        <v>226</v>
      </c>
    </row>
    <row r="157" spans="1:12" ht="105">
      <c r="A157" s="18"/>
      <c r="B157" s="74">
        <v>82101600</v>
      </c>
      <c r="C157" s="32" t="s">
        <v>293</v>
      </c>
      <c r="D157" s="64">
        <v>42783</v>
      </c>
      <c r="E157" s="24">
        <v>1</v>
      </c>
      <c r="F157" s="53" t="s">
        <v>474</v>
      </c>
      <c r="G157" s="66" t="s">
        <v>467</v>
      </c>
      <c r="H157" s="24">
        <v>12000000</v>
      </c>
      <c r="I157" s="24">
        <v>12000000</v>
      </c>
      <c r="J157" s="24" t="s">
        <v>224</v>
      </c>
      <c r="K157" s="24" t="s">
        <v>33</v>
      </c>
      <c r="L157" s="75" t="s">
        <v>226</v>
      </c>
    </row>
    <row r="158" spans="1:12" ht="60">
      <c r="A158" s="18"/>
      <c r="B158" s="74">
        <v>82101600</v>
      </c>
      <c r="C158" s="33" t="s">
        <v>294</v>
      </c>
      <c r="D158" s="64">
        <v>42786</v>
      </c>
      <c r="E158" s="24">
        <v>4</v>
      </c>
      <c r="F158" s="65" t="s">
        <v>213</v>
      </c>
      <c r="G158" s="66" t="s">
        <v>467</v>
      </c>
      <c r="H158" s="24">
        <v>13200000</v>
      </c>
      <c r="I158" s="24">
        <v>13200000</v>
      </c>
      <c r="J158" s="24" t="s">
        <v>224</v>
      </c>
      <c r="K158" s="24" t="s">
        <v>33</v>
      </c>
      <c r="L158" s="75" t="s">
        <v>226</v>
      </c>
    </row>
    <row r="159" spans="1:12" ht="60">
      <c r="A159" s="18"/>
      <c r="B159" s="74">
        <v>80111600</v>
      </c>
      <c r="C159" s="33" t="s">
        <v>295</v>
      </c>
      <c r="D159" s="64">
        <v>42786</v>
      </c>
      <c r="E159" s="24">
        <v>10</v>
      </c>
      <c r="F159" s="65" t="s">
        <v>213</v>
      </c>
      <c r="G159" s="66" t="s">
        <v>467</v>
      </c>
      <c r="H159" s="24">
        <v>24000000</v>
      </c>
      <c r="I159" s="24">
        <v>24000000</v>
      </c>
      <c r="J159" s="24" t="s">
        <v>224</v>
      </c>
      <c r="K159" s="24" t="s">
        <v>33</v>
      </c>
      <c r="L159" s="75" t="s">
        <v>226</v>
      </c>
    </row>
    <row r="160" spans="1:12" ht="60">
      <c r="A160" s="18"/>
      <c r="B160" s="74">
        <v>80111600</v>
      </c>
      <c r="C160" s="33" t="s">
        <v>296</v>
      </c>
      <c r="D160" s="64">
        <v>42786</v>
      </c>
      <c r="E160" s="24">
        <v>9</v>
      </c>
      <c r="F160" s="65" t="s">
        <v>213</v>
      </c>
      <c r="G160" s="66" t="s">
        <v>467</v>
      </c>
      <c r="H160" s="24">
        <v>36000000</v>
      </c>
      <c r="I160" s="24">
        <v>36000000</v>
      </c>
      <c r="J160" s="24" t="s">
        <v>224</v>
      </c>
      <c r="K160" s="24" t="s">
        <v>33</v>
      </c>
      <c r="L160" s="75" t="s">
        <v>226</v>
      </c>
    </row>
    <row r="161" spans="1:12" ht="45">
      <c r="A161" s="18"/>
      <c r="B161" s="74">
        <v>80111600</v>
      </c>
      <c r="C161" s="33" t="s">
        <v>288</v>
      </c>
      <c r="D161" s="64">
        <v>42786</v>
      </c>
      <c r="E161" s="24">
        <v>9</v>
      </c>
      <c r="F161" s="65" t="s">
        <v>213</v>
      </c>
      <c r="G161" s="66" t="s">
        <v>467</v>
      </c>
      <c r="H161" s="24">
        <v>36000000</v>
      </c>
      <c r="I161" s="24">
        <v>36000000</v>
      </c>
      <c r="J161" s="24" t="s">
        <v>224</v>
      </c>
      <c r="K161" s="24" t="s">
        <v>33</v>
      </c>
      <c r="L161" s="75" t="s">
        <v>226</v>
      </c>
    </row>
    <row r="162" spans="1:12" ht="75">
      <c r="A162" s="18"/>
      <c r="B162" s="74">
        <v>80111600</v>
      </c>
      <c r="C162" s="33" t="s">
        <v>297</v>
      </c>
      <c r="D162" s="64">
        <v>42787</v>
      </c>
      <c r="E162" s="24">
        <v>10</v>
      </c>
      <c r="F162" s="65" t="s">
        <v>213</v>
      </c>
      <c r="G162" s="66" t="s">
        <v>467</v>
      </c>
      <c r="H162" s="24">
        <v>25646550</v>
      </c>
      <c r="I162" s="24">
        <v>25646550</v>
      </c>
      <c r="J162" s="24" t="s">
        <v>224</v>
      </c>
      <c r="K162" s="24" t="s">
        <v>33</v>
      </c>
      <c r="L162" s="75" t="s">
        <v>226</v>
      </c>
    </row>
    <row r="163" spans="1:12" ht="45">
      <c r="A163" s="18"/>
      <c r="B163" s="74">
        <v>80111600</v>
      </c>
      <c r="C163" s="53" t="s">
        <v>298</v>
      </c>
      <c r="D163" s="64">
        <v>42789</v>
      </c>
      <c r="E163" s="24">
        <v>10</v>
      </c>
      <c r="F163" s="65" t="s">
        <v>213</v>
      </c>
      <c r="G163" s="66" t="s">
        <v>467</v>
      </c>
      <c r="H163" s="24">
        <v>80000000</v>
      </c>
      <c r="I163" s="24">
        <v>80000000</v>
      </c>
      <c r="J163" s="24" t="s">
        <v>224</v>
      </c>
      <c r="K163" s="24" t="s">
        <v>33</v>
      </c>
      <c r="L163" s="75" t="s">
        <v>226</v>
      </c>
    </row>
    <row r="164" spans="1:12" ht="60">
      <c r="A164" s="18"/>
      <c r="B164" s="74">
        <v>80111600</v>
      </c>
      <c r="C164" s="53" t="s">
        <v>299</v>
      </c>
      <c r="D164" s="64">
        <v>42789</v>
      </c>
      <c r="E164" s="24">
        <v>7</v>
      </c>
      <c r="F164" s="65" t="s">
        <v>213</v>
      </c>
      <c r="G164" s="66" t="s">
        <v>467</v>
      </c>
      <c r="H164" s="24">
        <v>34230000</v>
      </c>
      <c r="I164" s="24">
        <v>34230000</v>
      </c>
      <c r="J164" s="24" t="s">
        <v>224</v>
      </c>
      <c r="K164" s="24" t="s">
        <v>33</v>
      </c>
      <c r="L164" s="75" t="s">
        <v>226</v>
      </c>
    </row>
    <row r="165" spans="1:12" ht="60">
      <c r="A165" s="18"/>
      <c r="B165" s="74">
        <v>80111600</v>
      </c>
      <c r="C165" s="53" t="s">
        <v>300</v>
      </c>
      <c r="D165" s="64">
        <v>42789</v>
      </c>
      <c r="E165" s="24">
        <v>7</v>
      </c>
      <c r="F165" s="65" t="s">
        <v>213</v>
      </c>
      <c r="G165" s="66" t="s">
        <v>467</v>
      </c>
      <c r="H165" s="24">
        <v>28000000</v>
      </c>
      <c r="I165" s="24">
        <v>28000000</v>
      </c>
      <c r="J165" s="24" t="s">
        <v>224</v>
      </c>
      <c r="K165" s="24" t="s">
        <v>33</v>
      </c>
      <c r="L165" s="75" t="s">
        <v>226</v>
      </c>
    </row>
    <row r="166" spans="1:12" ht="60">
      <c r="A166" s="18"/>
      <c r="B166" s="74">
        <v>80111600</v>
      </c>
      <c r="C166" s="53" t="s">
        <v>301</v>
      </c>
      <c r="D166" s="64">
        <v>42789</v>
      </c>
      <c r="E166" s="24">
        <v>7</v>
      </c>
      <c r="F166" s="65" t="s">
        <v>213</v>
      </c>
      <c r="G166" s="66" t="s">
        <v>467</v>
      </c>
      <c r="H166" s="24">
        <v>23100000</v>
      </c>
      <c r="I166" s="24">
        <v>23100000</v>
      </c>
      <c r="J166" s="24" t="s">
        <v>224</v>
      </c>
      <c r="K166" s="24" t="s">
        <v>33</v>
      </c>
      <c r="L166" s="75" t="s">
        <v>226</v>
      </c>
    </row>
    <row r="167" spans="1:12" ht="75">
      <c r="A167" s="18"/>
      <c r="B167" s="74">
        <v>80111600</v>
      </c>
      <c r="C167" s="53" t="s">
        <v>302</v>
      </c>
      <c r="D167" s="64">
        <v>42789</v>
      </c>
      <c r="E167" s="24">
        <v>7</v>
      </c>
      <c r="F167" s="65" t="s">
        <v>213</v>
      </c>
      <c r="G167" s="66" t="s">
        <v>467</v>
      </c>
      <c r="H167" s="24">
        <v>28000000</v>
      </c>
      <c r="I167" s="24">
        <v>28000000</v>
      </c>
      <c r="J167" s="24" t="s">
        <v>224</v>
      </c>
      <c r="K167" s="24" t="s">
        <v>33</v>
      </c>
      <c r="L167" s="75" t="s">
        <v>226</v>
      </c>
    </row>
    <row r="168" spans="1:12" ht="60">
      <c r="A168" s="18"/>
      <c r="B168" s="74">
        <v>80111600</v>
      </c>
      <c r="C168" s="53" t="s">
        <v>303</v>
      </c>
      <c r="D168" s="64">
        <v>42789</v>
      </c>
      <c r="E168" s="24">
        <v>7</v>
      </c>
      <c r="F168" s="65" t="s">
        <v>213</v>
      </c>
      <c r="G168" s="66" t="s">
        <v>467</v>
      </c>
      <c r="H168" s="24">
        <v>28000000</v>
      </c>
      <c r="I168" s="24">
        <v>28000000</v>
      </c>
      <c r="J168" s="24" t="s">
        <v>224</v>
      </c>
      <c r="K168" s="24" t="s">
        <v>33</v>
      </c>
      <c r="L168" s="75" t="s">
        <v>226</v>
      </c>
    </row>
    <row r="169" spans="1:12" ht="75">
      <c r="A169" s="18"/>
      <c r="B169" s="74">
        <v>80111600</v>
      </c>
      <c r="C169" s="53" t="s">
        <v>304</v>
      </c>
      <c r="D169" s="64">
        <v>42789</v>
      </c>
      <c r="E169" s="24">
        <v>7</v>
      </c>
      <c r="F169" s="65" t="s">
        <v>213</v>
      </c>
      <c r="G169" s="66" t="s">
        <v>467</v>
      </c>
      <c r="H169" s="24">
        <v>34230000</v>
      </c>
      <c r="I169" s="24">
        <v>34230000</v>
      </c>
      <c r="J169" s="24" t="s">
        <v>224</v>
      </c>
      <c r="K169" s="24" t="s">
        <v>33</v>
      </c>
      <c r="L169" s="75" t="s">
        <v>226</v>
      </c>
    </row>
    <row r="170" spans="1:12" ht="60">
      <c r="A170" s="18"/>
      <c r="B170" s="74">
        <v>80111600</v>
      </c>
      <c r="C170" s="53" t="s">
        <v>305</v>
      </c>
      <c r="D170" s="64">
        <v>42790</v>
      </c>
      <c r="E170" s="24">
        <v>4</v>
      </c>
      <c r="F170" s="65" t="s">
        <v>213</v>
      </c>
      <c r="G170" s="66" t="s">
        <v>467</v>
      </c>
      <c r="H170" s="24">
        <v>6800000</v>
      </c>
      <c r="I170" s="24">
        <v>6800000</v>
      </c>
      <c r="J170" s="24" t="s">
        <v>224</v>
      </c>
      <c r="K170" s="24" t="s">
        <v>33</v>
      </c>
      <c r="L170" s="75" t="s">
        <v>226</v>
      </c>
    </row>
    <row r="171" spans="1:12" ht="60">
      <c r="A171" s="18"/>
      <c r="B171" s="74">
        <v>80111600</v>
      </c>
      <c r="C171" s="53" t="s">
        <v>306</v>
      </c>
      <c r="D171" s="64">
        <v>42790</v>
      </c>
      <c r="E171" s="24">
        <v>7</v>
      </c>
      <c r="F171" s="65" t="s">
        <v>213</v>
      </c>
      <c r="G171" s="66" t="s">
        <v>467</v>
      </c>
      <c r="H171" s="24">
        <v>16800000</v>
      </c>
      <c r="I171" s="24">
        <v>16800000</v>
      </c>
      <c r="J171" s="24" t="s">
        <v>224</v>
      </c>
      <c r="K171" s="24" t="s">
        <v>33</v>
      </c>
      <c r="L171" s="75" t="s">
        <v>226</v>
      </c>
    </row>
    <row r="172" spans="1:12" ht="60">
      <c r="A172" s="18"/>
      <c r="B172" s="74">
        <v>80111600</v>
      </c>
      <c r="C172" s="53" t="s">
        <v>307</v>
      </c>
      <c r="D172" s="64">
        <v>42790</v>
      </c>
      <c r="E172" s="24">
        <v>7</v>
      </c>
      <c r="F172" s="65" t="s">
        <v>213</v>
      </c>
      <c r="G172" s="66" t="s">
        <v>467</v>
      </c>
      <c r="H172" s="24">
        <v>24150000</v>
      </c>
      <c r="I172" s="24">
        <v>24150000</v>
      </c>
      <c r="J172" s="24" t="s">
        <v>224</v>
      </c>
      <c r="K172" s="24" t="s">
        <v>33</v>
      </c>
      <c r="L172" s="75" t="s">
        <v>226</v>
      </c>
    </row>
    <row r="173" spans="1:12" ht="45">
      <c r="A173" s="18"/>
      <c r="B173" s="74">
        <v>80111600</v>
      </c>
      <c r="C173" s="53" t="s">
        <v>308</v>
      </c>
      <c r="D173" s="64">
        <v>42790</v>
      </c>
      <c r="E173" s="24">
        <v>7</v>
      </c>
      <c r="F173" s="65" t="s">
        <v>213</v>
      </c>
      <c r="G173" s="66" t="s">
        <v>467</v>
      </c>
      <c r="H173" s="24">
        <v>11900000</v>
      </c>
      <c r="I173" s="24">
        <v>11900000</v>
      </c>
      <c r="J173" s="24" t="s">
        <v>224</v>
      </c>
      <c r="K173" s="24" t="s">
        <v>33</v>
      </c>
      <c r="L173" s="75" t="s">
        <v>226</v>
      </c>
    </row>
    <row r="174" spans="1:12" ht="75">
      <c r="A174" s="18"/>
      <c r="B174" s="74">
        <v>80111600</v>
      </c>
      <c r="C174" s="53" t="s">
        <v>309</v>
      </c>
      <c r="D174" s="64">
        <v>42793</v>
      </c>
      <c r="E174" s="24">
        <v>7</v>
      </c>
      <c r="F174" s="65" t="s">
        <v>213</v>
      </c>
      <c r="G174" s="66" t="s">
        <v>467</v>
      </c>
      <c r="H174" s="24">
        <v>45500000</v>
      </c>
      <c r="I174" s="24">
        <v>45500000</v>
      </c>
      <c r="J174" s="24" t="s">
        <v>224</v>
      </c>
      <c r="K174" s="24" t="s">
        <v>33</v>
      </c>
      <c r="L174" s="75" t="s">
        <v>226</v>
      </c>
    </row>
    <row r="175" spans="1:12" ht="60">
      <c r="A175" s="18"/>
      <c r="B175" s="74">
        <v>80111600</v>
      </c>
      <c r="C175" s="53" t="s">
        <v>310</v>
      </c>
      <c r="D175" s="64">
        <v>42790</v>
      </c>
      <c r="E175" s="24">
        <v>7</v>
      </c>
      <c r="F175" s="65" t="s">
        <v>213</v>
      </c>
      <c r="G175" s="66" t="s">
        <v>467</v>
      </c>
      <c r="H175" s="24">
        <v>24150000</v>
      </c>
      <c r="I175" s="24">
        <v>24150000</v>
      </c>
      <c r="J175" s="24" t="s">
        <v>224</v>
      </c>
      <c r="K175" s="24" t="s">
        <v>33</v>
      </c>
      <c r="L175" s="75" t="s">
        <v>226</v>
      </c>
    </row>
    <row r="176" spans="1:12" ht="45">
      <c r="A176" s="18"/>
      <c r="B176" s="74">
        <v>80111600</v>
      </c>
      <c r="C176" s="53" t="s">
        <v>311</v>
      </c>
      <c r="D176" s="64">
        <v>42790</v>
      </c>
      <c r="E176" s="24">
        <v>7</v>
      </c>
      <c r="F176" s="65" t="s">
        <v>213</v>
      </c>
      <c r="G176" s="66" t="s">
        <v>467</v>
      </c>
      <c r="H176" s="24">
        <v>16800000</v>
      </c>
      <c r="I176" s="24">
        <v>16800000</v>
      </c>
      <c r="J176" s="24" t="s">
        <v>224</v>
      </c>
      <c r="K176" s="24" t="s">
        <v>33</v>
      </c>
      <c r="L176" s="75" t="s">
        <v>226</v>
      </c>
    </row>
    <row r="177" spans="1:12" ht="60">
      <c r="A177" s="18"/>
      <c r="B177" s="74">
        <v>80111600</v>
      </c>
      <c r="C177" s="33" t="s">
        <v>312</v>
      </c>
      <c r="D177" s="64">
        <v>42767</v>
      </c>
      <c r="E177" s="24">
        <v>7</v>
      </c>
      <c r="F177" s="65" t="s">
        <v>213</v>
      </c>
      <c r="G177" s="66" t="s">
        <v>467</v>
      </c>
      <c r="H177" s="24">
        <v>23100000</v>
      </c>
      <c r="I177" s="24">
        <v>23100000</v>
      </c>
      <c r="J177" s="24" t="s">
        <v>224</v>
      </c>
      <c r="K177" s="24" t="s">
        <v>33</v>
      </c>
      <c r="L177" s="75" t="s">
        <v>226</v>
      </c>
    </row>
    <row r="178" spans="1:12" ht="45">
      <c r="A178" s="18"/>
      <c r="B178" s="74">
        <v>80111600</v>
      </c>
      <c r="C178" s="33" t="s">
        <v>313</v>
      </c>
      <c r="D178" s="64">
        <v>42793</v>
      </c>
      <c r="E178" s="24">
        <v>7</v>
      </c>
      <c r="F178" s="65" t="s">
        <v>213</v>
      </c>
      <c r="G178" s="66" t="s">
        <v>467</v>
      </c>
      <c r="H178" s="24">
        <v>20650000</v>
      </c>
      <c r="I178" s="24">
        <v>20650000</v>
      </c>
      <c r="J178" s="24" t="s">
        <v>224</v>
      </c>
      <c r="K178" s="24" t="s">
        <v>33</v>
      </c>
      <c r="L178" s="75" t="s">
        <v>226</v>
      </c>
    </row>
    <row r="179" spans="1:12" ht="60">
      <c r="A179" s="18"/>
      <c r="B179" s="74">
        <v>80111600</v>
      </c>
      <c r="C179" s="53" t="s">
        <v>314</v>
      </c>
      <c r="D179" s="64">
        <v>42795</v>
      </c>
      <c r="E179" s="24">
        <v>7</v>
      </c>
      <c r="F179" s="65" t="s">
        <v>213</v>
      </c>
      <c r="G179" s="66" t="s">
        <v>467</v>
      </c>
      <c r="H179" s="24">
        <v>28000000</v>
      </c>
      <c r="I179" s="24">
        <v>28000000</v>
      </c>
      <c r="J179" s="24" t="s">
        <v>224</v>
      </c>
      <c r="K179" s="24" t="s">
        <v>33</v>
      </c>
      <c r="L179" s="75" t="s">
        <v>226</v>
      </c>
    </row>
    <row r="180" spans="1:12" ht="60">
      <c r="A180" s="18"/>
      <c r="B180" s="74">
        <v>80111600</v>
      </c>
      <c r="C180" s="33" t="s">
        <v>315</v>
      </c>
      <c r="D180" s="64">
        <v>42793</v>
      </c>
      <c r="E180" s="24">
        <v>7</v>
      </c>
      <c r="F180" s="65" t="s">
        <v>213</v>
      </c>
      <c r="G180" s="66" t="s">
        <v>467</v>
      </c>
      <c r="H180" s="24">
        <v>11900000</v>
      </c>
      <c r="I180" s="24">
        <v>11900000</v>
      </c>
      <c r="J180" s="24" t="s">
        <v>224</v>
      </c>
      <c r="K180" s="24" t="s">
        <v>33</v>
      </c>
      <c r="L180" s="75" t="s">
        <v>226</v>
      </c>
    </row>
    <row r="181" spans="1:12" ht="60">
      <c r="A181" s="18"/>
      <c r="B181" s="74">
        <v>80111600</v>
      </c>
      <c r="C181" s="33" t="s">
        <v>316</v>
      </c>
      <c r="D181" s="64">
        <v>42794</v>
      </c>
      <c r="E181" s="24">
        <v>7</v>
      </c>
      <c r="F181" s="65" t="s">
        <v>213</v>
      </c>
      <c r="G181" s="66" t="s">
        <v>467</v>
      </c>
      <c r="H181" s="24">
        <v>49000000</v>
      </c>
      <c r="I181" s="24">
        <v>49000000</v>
      </c>
      <c r="J181" s="24" t="s">
        <v>224</v>
      </c>
      <c r="K181" s="24" t="s">
        <v>33</v>
      </c>
      <c r="L181" s="75" t="s">
        <v>226</v>
      </c>
    </row>
    <row r="182" spans="1:12" ht="60">
      <c r="A182" s="18"/>
      <c r="B182" s="74">
        <v>80111600</v>
      </c>
      <c r="C182" s="53" t="s">
        <v>317</v>
      </c>
      <c r="D182" s="64">
        <v>42795</v>
      </c>
      <c r="E182" s="24">
        <v>7</v>
      </c>
      <c r="F182" s="65" t="s">
        <v>213</v>
      </c>
      <c r="G182" s="66" t="s">
        <v>467</v>
      </c>
      <c r="H182" s="24">
        <v>28000000</v>
      </c>
      <c r="I182" s="24">
        <v>28000000</v>
      </c>
      <c r="J182" s="24" t="s">
        <v>224</v>
      </c>
      <c r="K182" s="24" t="s">
        <v>33</v>
      </c>
      <c r="L182" s="75" t="s">
        <v>226</v>
      </c>
    </row>
    <row r="183" spans="1:12" ht="90">
      <c r="A183" s="18"/>
      <c r="B183" s="74">
        <v>80111600</v>
      </c>
      <c r="C183" s="53" t="s">
        <v>318</v>
      </c>
      <c r="D183" s="64">
        <v>42795</v>
      </c>
      <c r="E183" s="24">
        <v>7</v>
      </c>
      <c r="F183" s="65" t="s">
        <v>213</v>
      </c>
      <c r="G183" s="66" t="s">
        <v>467</v>
      </c>
      <c r="H183" s="24">
        <v>38500000</v>
      </c>
      <c r="I183" s="24">
        <v>38500000</v>
      </c>
      <c r="J183" s="24" t="s">
        <v>224</v>
      </c>
      <c r="K183" s="24" t="s">
        <v>33</v>
      </c>
      <c r="L183" s="75" t="s">
        <v>226</v>
      </c>
    </row>
    <row r="184" spans="1:12" ht="90">
      <c r="A184" s="18"/>
      <c r="B184" s="74">
        <v>80111600</v>
      </c>
      <c r="C184" s="53" t="s">
        <v>319</v>
      </c>
      <c r="D184" s="64">
        <v>42795</v>
      </c>
      <c r="E184" s="24">
        <v>10</v>
      </c>
      <c r="F184" s="65" t="s">
        <v>213</v>
      </c>
      <c r="G184" s="66" t="s">
        <v>467</v>
      </c>
      <c r="H184" s="24">
        <v>60000000</v>
      </c>
      <c r="I184" s="24">
        <v>60000000</v>
      </c>
      <c r="J184" s="24" t="s">
        <v>224</v>
      </c>
      <c r="K184" s="24" t="s">
        <v>33</v>
      </c>
      <c r="L184" s="75" t="s">
        <v>226</v>
      </c>
    </row>
    <row r="185" spans="1:12" ht="90">
      <c r="A185" s="18"/>
      <c r="B185" s="74">
        <v>80111600</v>
      </c>
      <c r="C185" s="53" t="s">
        <v>319</v>
      </c>
      <c r="D185" s="64">
        <v>42795</v>
      </c>
      <c r="E185" s="24">
        <v>6</v>
      </c>
      <c r="F185" s="65" t="s">
        <v>213</v>
      </c>
      <c r="G185" s="66" t="s">
        <v>467</v>
      </c>
      <c r="H185" s="24">
        <v>12000000</v>
      </c>
      <c r="I185" s="24">
        <v>12000000</v>
      </c>
      <c r="J185" s="24" t="s">
        <v>224</v>
      </c>
      <c r="K185" s="24" t="s">
        <v>33</v>
      </c>
      <c r="L185" s="75" t="s">
        <v>226</v>
      </c>
    </row>
    <row r="186" spans="1:12" ht="75">
      <c r="A186" s="18"/>
      <c r="B186" s="74">
        <v>80111600</v>
      </c>
      <c r="C186" s="53" t="s">
        <v>320</v>
      </c>
      <c r="D186" s="64">
        <v>42790</v>
      </c>
      <c r="E186" s="24">
        <v>7</v>
      </c>
      <c r="F186" s="65" t="s">
        <v>213</v>
      </c>
      <c r="G186" s="66" t="s">
        <v>467</v>
      </c>
      <c r="H186" s="24">
        <v>35700000</v>
      </c>
      <c r="I186" s="24">
        <v>35700000</v>
      </c>
      <c r="J186" s="24" t="s">
        <v>224</v>
      </c>
      <c r="K186" s="24" t="s">
        <v>33</v>
      </c>
      <c r="L186" s="75" t="s">
        <v>226</v>
      </c>
    </row>
    <row r="187" spans="1:12" ht="60">
      <c r="A187" s="18"/>
      <c r="B187" s="74">
        <v>80111600</v>
      </c>
      <c r="C187" s="53" t="s">
        <v>321</v>
      </c>
      <c r="D187" s="64">
        <v>42800</v>
      </c>
      <c r="E187" s="24">
        <v>7</v>
      </c>
      <c r="F187" s="65" t="s">
        <v>213</v>
      </c>
      <c r="G187" s="66" t="s">
        <v>467</v>
      </c>
      <c r="H187" s="24">
        <v>56000000</v>
      </c>
      <c r="I187" s="24">
        <v>56000000</v>
      </c>
      <c r="J187" s="24" t="s">
        <v>224</v>
      </c>
      <c r="K187" s="24" t="s">
        <v>33</v>
      </c>
      <c r="L187" s="75" t="s">
        <v>226</v>
      </c>
    </row>
    <row r="188" spans="1:12" ht="60">
      <c r="A188" s="18"/>
      <c r="B188" s="74">
        <v>80111600</v>
      </c>
      <c r="C188" s="53" t="s">
        <v>322</v>
      </c>
      <c r="D188" s="64">
        <v>42800</v>
      </c>
      <c r="E188" s="24">
        <v>7</v>
      </c>
      <c r="F188" s="65" t="s">
        <v>213</v>
      </c>
      <c r="G188" s="66" t="s">
        <v>467</v>
      </c>
      <c r="H188" s="24">
        <v>22610000</v>
      </c>
      <c r="I188" s="24">
        <v>22610000</v>
      </c>
      <c r="J188" s="24" t="s">
        <v>224</v>
      </c>
      <c r="K188" s="24" t="s">
        <v>33</v>
      </c>
      <c r="L188" s="75" t="s">
        <v>226</v>
      </c>
    </row>
    <row r="189" spans="1:12" ht="120">
      <c r="A189" s="18"/>
      <c r="B189" s="74">
        <v>80111600</v>
      </c>
      <c r="C189" s="33" t="s">
        <v>323</v>
      </c>
      <c r="D189" s="64">
        <v>42802</v>
      </c>
      <c r="E189" s="24">
        <v>10</v>
      </c>
      <c r="F189" s="65" t="s">
        <v>213</v>
      </c>
      <c r="G189" s="66" t="s">
        <v>467</v>
      </c>
      <c r="H189" s="24">
        <v>49500000</v>
      </c>
      <c r="I189" s="24">
        <v>49500000</v>
      </c>
      <c r="J189" s="24" t="s">
        <v>224</v>
      </c>
      <c r="K189" s="24" t="s">
        <v>33</v>
      </c>
      <c r="L189" s="75" t="s">
        <v>226</v>
      </c>
    </row>
    <row r="190" spans="1:12" ht="60">
      <c r="A190" s="18"/>
      <c r="B190" s="74">
        <v>80111600</v>
      </c>
      <c r="C190" s="53" t="s">
        <v>324</v>
      </c>
      <c r="D190" s="64">
        <v>42802</v>
      </c>
      <c r="E190" s="24">
        <v>7</v>
      </c>
      <c r="F190" s="65" t="s">
        <v>213</v>
      </c>
      <c r="G190" s="66" t="s">
        <v>467</v>
      </c>
      <c r="H190" s="24">
        <v>28000000</v>
      </c>
      <c r="I190" s="24">
        <v>28000000</v>
      </c>
      <c r="J190" s="24" t="s">
        <v>224</v>
      </c>
      <c r="K190" s="24" t="s">
        <v>33</v>
      </c>
      <c r="L190" s="75" t="s">
        <v>226</v>
      </c>
    </row>
    <row r="191" spans="1:12" ht="60">
      <c r="A191" s="18"/>
      <c r="B191" s="74">
        <v>80111600</v>
      </c>
      <c r="C191" s="53" t="s">
        <v>325</v>
      </c>
      <c r="D191" s="64">
        <v>42802</v>
      </c>
      <c r="E191" s="24">
        <v>4</v>
      </c>
      <c r="F191" s="65" t="s">
        <v>213</v>
      </c>
      <c r="G191" s="66" t="s">
        <v>467</v>
      </c>
      <c r="H191" s="24">
        <v>13800000</v>
      </c>
      <c r="I191" s="24">
        <v>13800000</v>
      </c>
      <c r="J191" s="24" t="s">
        <v>224</v>
      </c>
      <c r="K191" s="24" t="s">
        <v>33</v>
      </c>
      <c r="L191" s="75" t="s">
        <v>226</v>
      </c>
    </row>
    <row r="192" spans="1:12" ht="60">
      <c r="A192" s="18"/>
      <c r="B192" s="74">
        <v>80111600</v>
      </c>
      <c r="C192" s="53" t="s">
        <v>326</v>
      </c>
      <c r="D192" s="64">
        <v>42797</v>
      </c>
      <c r="E192" s="24">
        <v>7</v>
      </c>
      <c r="F192" s="65" t="s">
        <v>213</v>
      </c>
      <c r="G192" s="66" t="s">
        <v>467</v>
      </c>
      <c r="H192" s="24">
        <v>23100000</v>
      </c>
      <c r="I192" s="24">
        <v>23100000</v>
      </c>
      <c r="J192" s="24" t="s">
        <v>224</v>
      </c>
      <c r="K192" s="24" t="s">
        <v>33</v>
      </c>
      <c r="L192" s="75" t="s">
        <v>226</v>
      </c>
    </row>
    <row r="193" spans="1:12" ht="60">
      <c r="A193" s="18"/>
      <c r="B193" s="74">
        <v>80111600</v>
      </c>
      <c r="C193" s="53" t="s">
        <v>327</v>
      </c>
      <c r="D193" s="64">
        <v>42443</v>
      </c>
      <c r="E193" s="24">
        <v>7</v>
      </c>
      <c r="F193" s="65" t="s">
        <v>33</v>
      </c>
      <c r="G193" s="66" t="s">
        <v>467</v>
      </c>
      <c r="H193" s="24">
        <v>34230000</v>
      </c>
      <c r="I193" s="24">
        <v>34230000</v>
      </c>
      <c r="J193" s="24" t="s">
        <v>224</v>
      </c>
      <c r="K193" s="24" t="s">
        <v>33</v>
      </c>
      <c r="L193" s="75" t="s">
        <v>226</v>
      </c>
    </row>
    <row r="194" spans="1:12" ht="60">
      <c r="A194" s="18"/>
      <c r="B194" s="74">
        <v>80111600</v>
      </c>
      <c r="C194" s="53" t="s">
        <v>328</v>
      </c>
      <c r="D194" s="64">
        <v>42807</v>
      </c>
      <c r="E194" s="24">
        <v>7</v>
      </c>
      <c r="F194" s="65" t="s">
        <v>33</v>
      </c>
      <c r="G194" s="66" t="s">
        <v>467</v>
      </c>
      <c r="H194" s="24">
        <v>28000000</v>
      </c>
      <c r="I194" s="24">
        <v>28000000</v>
      </c>
      <c r="J194" s="24" t="s">
        <v>224</v>
      </c>
      <c r="K194" s="24" t="s">
        <v>33</v>
      </c>
      <c r="L194" s="75" t="s">
        <v>226</v>
      </c>
    </row>
    <row r="195" spans="1:12" ht="60">
      <c r="A195" s="18"/>
      <c r="B195" s="74">
        <v>80111600</v>
      </c>
      <c r="C195" s="33" t="s">
        <v>329</v>
      </c>
      <c r="D195" s="64">
        <v>42793</v>
      </c>
      <c r="E195" s="24">
        <v>7</v>
      </c>
      <c r="F195" s="65" t="s">
        <v>213</v>
      </c>
      <c r="G195" s="66" t="s">
        <v>467</v>
      </c>
      <c r="H195" s="24">
        <v>20650000</v>
      </c>
      <c r="I195" s="24">
        <v>20650000</v>
      </c>
      <c r="J195" s="24" t="s">
        <v>224</v>
      </c>
      <c r="K195" s="24" t="s">
        <v>33</v>
      </c>
      <c r="L195" s="75" t="s">
        <v>226</v>
      </c>
    </row>
    <row r="196" spans="1:12" ht="60">
      <c r="A196" s="18"/>
      <c r="B196" s="74">
        <v>80111600</v>
      </c>
      <c r="C196" s="53" t="s">
        <v>330</v>
      </c>
      <c r="D196" s="64">
        <v>42808</v>
      </c>
      <c r="E196" s="24">
        <v>7</v>
      </c>
      <c r="F196" s="65" t="s">
        <v>33</v>
      </c>
      <c r="G196" s="66" t="s">
        <v>467</v>
      </c>
      <c r="H196" s="24">
        <v>20650000</v>
      </c>
      <c r="I196" s="24">
        <v>20650000</v>
      </c>
      <c r="J196" s="24" t="s">
        <v>224</v>
      </c>
      <c r="K196" s="24" t="s">
        <v>33</v>
      </c>
      <c r="L196" s="75" t="s">
        <v>226</v>
      </c>
    </row>
    <row r="197" spans="1:12" ht="60">
      <c r="A197" s="18"/>
      <c r="B197" s="74">
        <v>80111600</v>
      </c>
      <c r="C197" s="53" t="s">
        <v>331</v>
      </c>
      <c r="D197" s="64">
        <v>42808</v>
      </c>
      <c r="E197" s="24">
        <v>7</v>
      </c>
      <c r="F197" s="65" t="s">
        <v>33</v>
      </c>
      <c r="G197" s="66" t="s">
        <v>467</v>
      </c>
      <c r="H197" s="24">
        <v>20650000</v>
      </c>
      <c r="I197" s="24">
        <v>20650000</v>
      </c>
      <c r="J197" s="24" t="s">
        <v>224</v>
      </c>
      <c r="K197" s="24" t="s">
        <v>33</v>
      </c>
      <c r="L197" s="75" t="s">
        <v>226</v>
      </c>
    </row>
    <row r="198" spans="1:12" ht="60">
      <c r="A198" s="18"/>
      <c r="B198" s="74">
        <v>80111600</v>
      </c>
      <c r="C198" s="33" t="s">
        <v>332</v>
      </c>
      <c r="D198" s="64">
        <v>42809</v>
      </c>
      <c r="E198" s="24">
        <v>7</v>
      </c>
      <c r="F198" s="65" t="s">
        <v>213</v>
      </c>
      <c r="G198" s="66" t="s">
        <v>467</v>
      </c>
      <c r="H198" s="24">
        <v>45500000</v>
      </c>
      <c r="I198" s="24">
        <v>45500000</v>
      </c>
      <c r="J198" s="24" t="s">
        <v>224</v>
      </c>
      <c r="K198" s="24" t="s">
        <v>33</v>
      </c>
      <c r="L198" s="75" t="s">
        <v>226</v>
      </c>
    </row>
    <row r="199" spans="1:12" ht="75">
      <c r="A199" s="18"/>
      <c r="B199" s="74">
        <v>80111600</v>
      </c>
      <c r="C199" s="33" t="s">
        <v>333</v>
      </c>
      <c r="D199" s="64">
        <v>42809</v>
      </c>
      <c r="E199" s="24">
        <v>7</v>
      </c>
      <c r="F199" s="65" t="s">
        <v>213</v>
      </c>
      <c r="G199" s="66" t="s">
        <v>467</v>
      </c>
      <c r="H199" s="24">
        <v>49000000</v>
      </c>
      <c r="I199" s="24">
        <v>49000000</v>
      </c>
      <c r="J199" s="24" t="s">
        <v>224</v>
      </c>
      <c r="K199" s="24" t="s">
        <v>33</v>
      </c>
      <c r="L199" s="75" t="s">
        <v>226</v>
      </c>
    </row>
    <row r="200" spans="1:12" ht="60">
      <c r="A200" s="18"/>
      <c r="B200" s="74">
        <v>80111600</v>
      </c>
      <c r="C200" s="53" t="s">
        <v>334</v>
      </c>
      <c r="D200" s="64">
        <v>42750</v>
      </c>
      <c r="E200" s="24">
        <v>12</v>
      </c>
      <c r="F200" s="65" t="s">
        <v>213</v>
      </c>
      <c r="G200" s="67" t="s">
        <v>467</v>
      </c>
      <c r="H200" s="24">
        <v>24150000</v>
      </c>
      <c r="I200" s="24">
        <v>24150000</v>
      </c>
      <c r="J200" s="24" t="s">
        <v>224</v>
      </c>
      <c r="K200" s="24" t="s">
        <v>33</v>
      </c>
      <c r="L200" s="75" t="s">
        <v>226</v>
      </c>
    </row>
    <row r="201" spans="1:12" ht="60">
      <c r="A201" s="18"/>
      <c r="B201" s="74">
        <v>80111600</v>
      </c>
      <c r="C201" s="53" t="s">
        <v>335</v>
      </c>
      <c r="D201" s="64">
        <v>42767</v>
      </c>
      <c r="E201" s="24">
        <v>7</v>
      </c>
      <c r="F201" s="65" t="s">
        <v>213</v>
      </c>
      <c r="G201" s="67" t="s">
        <v>467</v>
      </c>
      <c r="H201" s="24">
        <v>38500000</v>
      </c>
      <c r="I201" s="24">
        <v>38500000</v>
      </c>
      <c r="J201" s="24" t="s">
        <v>224</v>
      </c>
      <c r="K201" s="24" t="s">
        <v>33</v>
      </c>
      <c r="L201" s="75" t="s">
        <v>226</v>
      </c>
    </row>
    <row r="202" spans="1:12" ht="60">
      <c r="A202" s="18"/>
      <c r="B202" s="74">
        <v>80111600</v>
      </c>
      <c r="C202" s="53" t="s">
        <v>336</v>
      </c>
      <c r="D202" s="64">
        <v>42811</v>
      </c>
      <c r="E202" s="24">
        <v>7</v>
      </c>
      <c r="F202" s="65" t="s">
        <v>213</v>
      </c>
      <c r="G202" s="67" t="s">
        <v>467</v>
      </c>
      <c r="H202" s="24">
        <v>42000000</v>
      </c>
      <c r="I202" s="24">
        <v>42000000</v>
      </c>
      <c r="J202" s="24" t="s">
        <v>224</v>
      </c>
      <c r="K202" s="24" t="s">
        <v>33</v>
      </c>
      <c r="L202" s="75" t="s">
        <v>226</v>
      </c>
    </row>
    <row r="203" spans="1:12" ht="60">
      <c r="A203" s="18"/>
      <c r="B203" s="74">
        <v>80111600</v>
      </c>
      <c r="C203" s="33" t="s">
        <v>326</v>
      </c>
      <c r="D203" s="64">
        <v>42811</v>
      </c>
      <c r="E203" s="24">
        <v>4</v>
      </c>
      <c r="F203" s="65" t="s">
        <v>213</v>
      </c>
      <c r="G203" s="66" t="s">
        <v>467</v>
      </c>
      <c r="H203" s="24">
        <v>13200000</v>
      </c>
      <c r="I203" s="24">
        <v>13200000</v>
      </c>
      <c r="J203" s="24" t="s">
        <v>224</v>
      </c>
      <c r="K203" s="24" t="s">
        <v>33</v>
      </c>
      <c r="L203" s="75" t="s">
        <v>226</v>
      </c>
    </row>
    <row r="204" spans="1:12" ht="60">
      <c r="A204" s="18"/>
      <c r="B204" s="74">
        <v>80111600</v>
      </c>
      <c r="C204" s="33" t="s">
        <v>326</v>
      </c>
      <c r="D204" s="64">
        <v>42811</v>
      </c>
      <c r="E204" s="24">
        <v>4</v>
      </c>
      <c r="F204" s="65" t="s">
        <v>213</v>
      </c>
      <c r="G204" s="66" t="s">
        <v>467</v>
      </c>
      <c r="H204" s="24">
        <v>13200000</v>
      </c>
      <c r="I204" s="24">
        <v>13200000</v>
      </c>
      <c r="J204" s="24" t="s">
        <v>224</v>
      </c>
      <c r="K204" s="24" t="s">
        <v>33</v>
      </c>
      <c r="L204" s="75" t="s">
        <v>226</v>
      </c>
    </row>
    <row r="205" spans="1:12" ht="60">
      <c r="A205" s="18"/>
      <c r="B205" s="74">
        <v>80111600</v>
      </c>
      <c r="C205" s="53" t="s">
        <v>337</v>
      </c>
      <c r="D205" s="64">
        <v>42816</v>
      </c>
      <c r="E205" s="24">
        <v>10</v>
      </c>
      <c r="F205" s="65" t="s">
        <v>213</v>
      </c>
      <c r="G205" s="67" t="s">
        <v>467</v>
      </c>
      <c r="H205" s="24">
        <v>80000000</v>
      </c>
      <c r="I205" s="24">
        <v>80000000</v>
      </c>
      <c r="J205" s="24" t="s">
        <v>224</v>
      </c>
      <c r="K205" s="24" t="s">
        <v>33</v>
      </c>
      <c r="L205" s="75" t="s">
        <v>226</v>
      </c>
    </row>
    <row r="206" spans="1:12" ht="60">
      <c r="A206" s="18"/>
      <c r="B206" s="74">
        <v>80111600</v>
      </c>
      <c r="C206" s="53" t="s">
        <v>338</v>
      </c>
      <c r="D206" s="64">
        <v>42828</v>
      </c>
      <c r="E206" s="24">
        <v>7</v>
      </c>
      <c r="F206" s="65" t="s">
        <v>213</v>
      </c>
      <c r="G206" s="66" t="s">
        <v>467</v>
      </c>
      <c r="H206" s="24">
        <v>28000000</v>
      </c>
      <c r="I206" s="24">
        <v>28000000</v>
      </c>
      <c r="J206" s="24" t="s">
        <v>224</v>
      </c>
      <c r="K206" s="24" t="s">
        <v>33</v>
      </c>
      <c r="L206" s="75" t="s">
        <v>226</v>
      </c>
    </row>
    <row r="207" spans="1:12" ht="60">
      <c r="A207" s="18"/>
      <c r="B207" s="74">
        <v>80111600</v>
      </c>
      <c r="C207" s="53" t="s">
        <v>339</v>
      </c>
      <c r="D207" s="64">
        <v>42828</v>
      </c>
      <c r="E207" s="24">
        <v>7</v>
      </c>
      <c r="F207" s="65" t="s">
        <v>213</v>
      </c>
      <c r="G207" s="66" t="s">
        <v>467</v>
      </c>
      <c r="H207" s="24">
        <v>28000000</v>
      </c>
      <c r="I207" s="24">
        <v>28000000</v>
      </c>
      <c r="J207" s="24" t="s">
        <v>224</v>
      </c>
      <c r="K207" s="24" t="s">
        <v>33</v>
      </c>
      <c r="L207" s="75" t="s">
        <v>226</v>
      </c>
    </row>
    <row r="208" spans="1:12" ht="60">
      <c r="A208" s="18"/>
      <c r="B208" s="74">
        <v>80111600</v>
      </c>
      <c r="C208" s="53" t="s">
        <v>340</v>
      </c>
      <c r="D208" s="64">
        <v>42831</v>
      </c>
      <c r="E208" s="24" t="s">
        <v>33</v>
      </c>
      <c r="F208" s="53" t="s">
        <v>475</v>
      </c>
      <c r="G208" s="66" t="s">
        <v>476</v>
      </c>
      <c r="H208" s="24">
        <v>51640190</v>
      </c>
      <c r="I208" s="24">
        <v>51640190</v>
      </c>
      <c r="J208" s="24" t="s">
        <v>224</v>
      </c>
      <c r="K208" s="24" t="s">
        <v>33</v>
      </c>
      <c r="L208" s="75" t="s">
        <v>226</v>
      </c>
    </row>
    <row r="209" spans="1:12" ht="45">
      <c r="A209" s="18"/>
      <c r="B209" s="74">
        <v>80111600</v>
      </c>
      <c r="C209" s="53" t="s">
        <v>341</v>
      </c>
      <c r="D209" s="64">
        <v>42845</v>
      </c>
      <c r="E209" s="24">
        <v>3</v>
      </c>
      <c r="F209" s="65" t="s">
        <v>213</v>
      </c>
      <c r="G209" s="67" t="s">
        <v>467</v>
      </c>
      <c r="H209" s="24">
        <v>9690000</v>
      </c>
      <c r="I209" s="24">
        <v>9690000</v>
      </c>
      <c r="J209" s="24" t="s">
        <v>224</v>
      </c>
      <c r="K209" s="24" t="s">
        <v>33</v>
      </c>
      <c r="L209" s="75" t="s">
        <v>226</v>
      </c>
    </row>
    <row r="210" spans="1:12" ht="60">
      <c r="A210" s="18"/>
      <c r="B210" s="74">
        <v>80111600</v>
      </c>
      <c r="C210" s="33" t="s">
        <v>342</v>
      </c>
      <c r="D210" s="64">
        <v>42849</v>
      </c>
      <c r="E210" s="24">
        <v>7</v>
      </c>
      <c r="F210" s="65" t="s">
        <v>213</v>
      </c>
      <c r="G210" s="66" t="s">
        <v>467</v>
      </c>
      <c r="H210" s="24">
        <v>23100000</v>
      </c>
      <c r="I210" s="24">
        <v>23100000</v>
      </c>
      <c r="J210" s="24" t="s">
        <v>224</v>
      </c>
      <c r="K210" s="24" t="s">
        <v>33</v>
      </c>
      <c r="L210" s="75" t="s">
        <v>226</v>
      </c>
    </row>
    <row r="211" spans="1:12" ht="60">
      <c r="A211" s="18"/>
      <c r="B211" s="74">
        <v>80111600</v>
      </c>
      <c r="C211" s="53" t="s">
        <v>343</v>
      </c>
      <c r="D211" s="64">
        <v>42849</v>
      </c>
      <c r="E211" s="24">
        <v>7</v>
      </c>
      <c r="F211" s="65" t="s">
        <v>213</v>
      </c>
      <c r="G211" s="66" t="s">
        <v>467</v>
      </c>
      <c r="H211" s="24">
        <v>28000000</v>
      </c>
      <c r="I211" s="24">
        <v>28000000</v>
      </c>
      <c r="J211" s="24" t="s">
        <v>224</v>
      </c>
      <c r="K211" s="24" t="s">
        <v>33</v>
      </c>
      <c r="L211" s="75" t="s">
        <v>226</v>
      </c>
    </row>
    <row r="212" spans="1:12" ht="105">
      <c r="A212" s="18"/>
      <c r="B212" s="74">
        <v>80111600</v>
      </c>
      <c r="C212" s="35" t="s">
        <v>344</v>
      </c>
      <c r="D212" s="64">
        <v>42853</v>
      </c>
      <c r="E212" s="28" t="s">
        <v>33</v>
      </c>
      <c r="F212" s="53" t="s">
        <v>213</v>
      </c>
      <c r="G212" s="68" t="s">
        <v>477</v>
      </c>
      <c r="H212" s="24">
        <v>147300000</v>
      </c>
      <c r="I212" s="24">
        <v>147300000</v>
      </c>
      <c r="J212" s="24" t="s">
        <v>224</v>
      </c>
      <c r="K212" s="24" t="s">
        <v>33</v>
      </c>
      <c r="L212" s="75" t="s">
        <v>226</v>
      </c>
    </row>
    <row r="213" spans="1:12" ht="105">
      <c r="A213" s="18"/>
      <c r="B213" s="74">
        <v>80111600</v>
      </c>
      <c r="C213" s="36" t="s">
        <v>345</v>
      </c>
      <c r="D213" s="83">
        <v>2017</v>
      </c>
      <c r="E213" s="28">
        <v>10</v>
      </c>
      <c r="F213" s="53" t="s">
        <v>475</v>
      </c>
      <c r="G213" s="68" t="s">
        <v>477</v>
      </c>
      <c r="H213" s="69">
        <v>42832350</v>
      </c>
      <c r="I213" s="24">
        <v>42832350</v>
      </c>
      <c r="J213" s="24" t="s">
        <v>224</v>
      </c>
      <c r="K213" s="24" t="s">
        <v>33</v>
      </c>
      <c r="L213" s="75" t="s">
        <v>226</v>
      </c>
    </row>
    <row r="214" spans="1:12" ht="105">
      <c r="A214" s="18"/>
      <c r="B214" s="74">
        <v>80111600</v>
      </c>
      <c r="C214" s="35" t="s">
        <v>346</v>
      </c>
      <c r="D214" s="64">
        <v>42853</v>
      </c>
      <c r="E214" s="24">
        <v>8</v>
      </c>
      <c r="F214" s="53" t="s">
        <v>213</v>
      </c>
      <c r="G214" s="68" t="s">
        <v>477</v>
      </c>
      <c r="H214" s="69">
        <v>35200000</v>
      </c>
      <c r="I214" s="24">
        <v>35200000</v>
      </c>
      <c r="J214" s="24" t="s">
        <v>224</v>
      </c>
      <c r="K214" s="24" t="s">
        <v>33</v>
      </c>
      <c r="L214" s="75" t="s">
        <v>226</v>
      </c>
    </row>
    <row r="215" spans="1:12" ht="105">
      <c r="A215" s="18"/>
      <c r="B215" s="74">
        <v>80111600</v>
      </c>
      <c r="C215" s="35" t="s">
        <v>347</v>
      </c>
      <c r="D215" s="64">
        <v>42853</v>
      </c>
      <c r="E215" s="24">
        <v>8</v>
      </c>
      <c r="F215" s="53" t="s">
        <v>213</v>
      </c>
      <c r="G215" s="68" t="s">
        <v>477</v>
      </c>
      <c r="H215" s="69">
        <v>64000000</v>
      </c>
      <c r="I215" s="24">
        <v>64000000</v>
      </c>
      <c r="J215" s="24" t="s">
        <v>224</v>
      </c>
      <c r="K215" s="24" t="s">
        <v>33</v>
      </c>
      <c r="L215" s="75" t="s">
        <v>226</v>
      </c>
    </row>
    <row r="216" spans="1:12" ht="60">
      <c r="A216" s="18">
        <v>3075</v>
      </c>
      <c r="B216" s="74">
        <v>80111600</v>
      </c>
      <c r="C216" s="33" t="s">
        <v>348</v>
      </c>
      <c r="D216" s="64">
        <v>42767</v>
      </c>
      <c r="E216" s="24">
        <v>7</v>
      </c>
      <c r="F216" s="65" t="s">
        <v>213</v>
      </c>
      <c r="G216" s="66" t="s">
        <v>467</v>
      </c>
      <c r="H216" s="78">
        <v>22610000</v>
      </c>
      <c r="I216" s="24">
        <v>22610000</v>
      </c>
      <c r="J216" s="24" t="s">
        <v>224</v>
      </c>
      <c r="K216" s="24" t="s">
        <v>33</v>
      </c>
      <c r="L216" s="75" t="s">
        <v>226</v>
      </c>
    </row>
    <row r="217" spans="1:12" ht="60">
      <c r="A217" s="19">
        <v>471</v>
      </c>
      <c r="B217" s="74">
        <v>80111600</v>
      </c>
      <c r="C217" s="37" t="s">
        <v>126</v>
      </c>
      <c r="D217" s="54">
        <v>42795</v>
      </c>
      <c r="E217" s="24">
        <v>10</v>
      </c>
      <c r="F217" s="27" t="s">
        <v>215</v>
      </c>
      <c r="G217" s="27" t="s">
        <v>222</v>
      </c>
      <c r="H217" s="58">
        <v>100100000</v>
      </c>
      <c r="I217" s="58">
        <v>100100000</v>
      </c>
      <c r="J217" s="24" t="s">
        <v>224</v>
      </c>
      <c r="K217" s="24" t="s">
        <v>33</v>
      </c>
      <c r="L217" s="75" t="s">
        <v>227</v>
      </c>
    </row>
    <row r="218" spans="1:12" ht="90">
      <c r="A218" s="19"/>
      <c r="B218" s="74">
        <v>80111600</v>
      </c>
      <c r="C218" s="38" t="s">
        <v>127</v>
      </c>
      <c r="D218" s="54">
        <v>42767</v>
      </c>
      <c r="E218" s="24">
        <v>11</v>
      </c>
      <c r="F218" s="28" t="s">
        <v>216</v>
      </c>
      <c r="G218" s="27" t="s">
        <v>222</v>
      </c>
      <c r="H218" s="59">
        <f>110000000-70000000</f>
        <v>40000000</v>
      </c>
      <c r="I218" s="59">
        <f>110000000-70000000</f>
        <v>40000000</v>
      </c>
      <c r="J218" s="24" t="s">
        <v>224</v>
      </c>
      <c r="K218" s="24" t="s">
        <v>33</v>
      </c>
      <c r="L218" s="75" t="s">
        <v>227</v>
      </c>
    </row>
    <row r="219" spans="1:12" ht="75">
      <c r="A219" s="19"/>
      <c r="B219" s="74">
        <v>80111600</v>
      </c>
      <c r="C219" s="38" t="s">
        <v>128</v>
      </c>
      <c r="D219" s="54">
        <v>42767</v>
      </c>
      <c r="E219" s="24">
        <v>11</v>
      </c>
      <c r="F219" s="28" t="s">
        <v>216</v>
      </c>
      <c r="G219" s="27" t="s">
        <v>222</v>
      </c>
      <c r="H219" s="59">
        <f>110000000-70000000</f>
        <v>40000000</v>
      </c>
      <c r="I219" s="59">
        <f>110000000-70000000</f>
        <v>40000000</v>
      </c>
      <c r="J219" s="24" t="s">
        <v>224</v>
      </c>
      <c r="K219" s="24" t="s">
        <v>33</v>
      </c>
      <c r="L219" s="75" t="s">
        <v>227</v>
      </c>
    </row>
    <row r="220" spans="1:12" ht="75">
      <c r="A220" s="19"/>
      <c r="B220" s="74">
        <v>80111600</v>
      </c>
      <c r="C220" s="39" t="s">
        <v>349</v>
      </c>
      <c r="D220" s="54">
        <v>42795</v>
      </c>
      <c r="E220" s="24">
        <v>10</v>
      </c>
      <c r="F220" s="27" t="s">
        <v>207</v>
      </c>
      <c r="G220" s="27" t="s">
        <v>222</v>
      </c>
      <c r="H220" s="58">
        <v>44000000</v>
      </c>
      <c r="I220" s="58">
        <v>44000000</v>
      </c>
      <c r="J220" s="24" t="s">
        <v>224</v>
      </c>
      <c r="K220" s="24" t="s">
        <v>33</v>
      </c>
      <c r="L220" s="75" t="s">
        <v>227</v>
      </c>
    </row>
    <row r="221" spans="1:12" ht="75">
      <c r="A221" s="19"/>
      <c r="B221" s="74">
        <v>80111600</v>
      </c>
      <c r="C221" s="39" t="s">
        <v>350</v>
      </c>
      <c r="D221" s="54">
        <v>42795</v>
      </c>
      <c r="E221" s="24">
        <v>10</v>
      </c>
      <c r="F221" s="27" t="s">
        <v>207</v>
      </c>
      <c r="G221" s="27" t="s">
        <v>222</v>
      </c>
      <c r="H221" s="58">
        <f>40000000-5500000</f>
        <v>34500000</v>
      </c>
      <c r="I221" s="58">
        <f>40000000-5500000</f>
        <v>34500000</v>
      </c>
      <c r="J221" s="24" t="s">
        <v>224</v>
      </c>
      <c r="K221" s="24" t="s">
        <v>33</v>
      </c>
      <c r="L221" s="75" t="s">
        <v>227</v>
      </c>
    </row>
    <row r="222" spans="1:12" ht="75">
      <c r="A222" s="19"/>
      <c r="B222" s="74">
        <v>80111600</v>
      </c>
      <c r="C222" s="39" t="s">
        <v>129</v>
      </c>
      <c r="D222" s="54">
        <v>42795</v>
      </c>
      <c r="E222" s="24">
        <v>10</v>
      </c>
      <c r="F222" s="27" t="s">
        <v>207</v>
      </c>
      <c r="G222" s="27" t="s">
        <v>222</v>
      </c>
      <c r="H222" s="58">
        <v>34500000</v>
      </c>
      <c r="I222" s="58">
        <v>34500000</v>
      </c>
      <c r="J222" s="24" t="s">
        <v>224</v>
      </c>
      <c r="K222" s="24" t="s">
        <v>33</v>
      </c>
      <c r="L222" s="75" t="s">
        <v>227</v>
      </c>
    </row>
    <row r="223" spans="1:12" ht="75">
      <c r="A223" s="19"/>
      <c r="B223" s="74">
        <v>80111600</v>
      </c>
      <c r="C223" s="39" t="s">
        <v>129</v>
      </c>
      <c r="D223" s="54">
        <v>42795</v>
      </c>
      <c r="E223" s="24">
        <v>10</v>
      </c>
      <c r="F223" s="27" t="s">
        <v>207</v>
      </c>
      <c r="G223" s="27" t="s">
        <v>222</v>
      </c>
      <c r="H223" s="58">
        <f>40000000+4000000</f>
        <v>44000000</v>
      </c>
      <c r="I223" s="58">
        <f>40000000+4000000</f>
        <v>44000000</v>
      </c>
      <c r="J223" s="24" t="s">
        <v>224</v>
      </c>
      <c r="K223" s="24" t="s">
        <v>33</v>
      </c>
      <c r="L223" s="75" t="s">
        <v>227</v>
      </c>
    </row>
    <row r="224" spans="1:12" ht="105">
      <c r="A224" s="19"/>
      <c r="B224" s="74">
        <v>80111600</v>
      </c>
      <c r="C224" s="39" t="s">
        <v>351</v>
      </c>
      <c r="D224" s="54">
        <v>42795</v>
      </c>
      <c r="E224" s="24">
        <v>10</v>
      </c>
      <c r="F224" s="27" t="s">
        <v>207</v>
      </c>
      <c r="G224" s="27" t="s">
        <v>222</v>
      </c>
      <c r="H224" s="58">
        <v>144200000</v>
      </c>
      <c r="I224" s="58">
        <v>144200000</v>
      </c>
      <c r="J224" s="24" t="s">
        <v>224</v>
      </c>
      <c r="K224" s="24" t="s">
        <v>33</v>
      </c>
      <c r="L224" s="75" t="s">
        <v>227</v>
      </c>
    </row>
    <row r="225" spans="1:12" ht="75">
      <c r="A225" s="19"/>
      <c r="B225" s="74">
        <v>93151611</v>
      </c>
      <c r="C225" s="39" t="s">
        <v>352</v>
      </c>
      <c r="D225" s="54">
        <v>42795</v>
      </c>
      <c r="E225" s="24">
        <v>10</v>
      </c>
      <c r="F225" s="27" t="s">
        <v>207</v>
      </c>
      <c r="G225" s="27" t="s">
        <v>222</v>
      </c>
      <c r="H225" s="58">
        <v>80000000</v>
      </c>
      <c r="I225" s="58">
        <v>80000000</v>
      </c>
      <c r="J225" s="24" t="s">
        <v>224</v>
      </c>
      <c r="K225" s="24" t="s">
        <v>33</v>
      </c>
      <c r="L225" s="75" t="s">
        <v>227</v>
      </c>
    </row>
    <row r="226" spans="1:12" ht="75">
      <c r="A226" s="19"/>
      <c r="B226" s="74">
        <v>72141500</v>
      </c>
      <c r="C226" s="39" t="s">
        <v>353</v>
      </c>
      <c r="D226" s="54">
        <v>42795</v>
      </c>
      <c r="E226" s="24">
        <v>10</v>
      </c>
      <c r="F226" s="27" t="s">
        <v>207</v>
      </c>
      <c r="G226" s="27" t="s">
        <v>222</v>
      </c>
      <c r="H226" s="58">
        <v>65000000</v>
      </c>
      <c r="I226" s="58">
        <v>65000000</v>
      </c>
      <c r="J226" s="24" t="s">
        <v>224</v>
      </c>
      <c r="K226" s="24" t="s">
        <v>33</v>
      </c>
      <c r="L226" s="75" t="s">
        <v>227</v>
      </c>
    </row>
    <row r="227" spans="1:12" ht="90">
      <c r="A227" s="19"/>
      <c r="B227" s="74">
        <v>82101600</v>
      </c>
      <c r="C227" s="40" t="s">
        <v>354</v>
      </c>
      <c r="D227" s="54">
        <v>42795</v>
      </c>
      <c r="E227" s="24">
        <v>10</v>
      </c>
      <c r="F227" s="27" t="s">
        <v>207</v>
      </c>
      <c r="G227" s="27" t="s">
        <v>222</v>
      </c>
      <c r="H227" s="58">
        <v>55000000</v>
      </c>
      <c r="I227" s="58">
        <v>55000000</v>
      </c>
      <c r="J227" s="24" t="s">
        <v>224</v>
      </c>
      <c r="K227" s="24" t="s">
        <v>33</v>
      </c>
      <c r="L227" s="75" t="s">
        <v>227</v>
      </c>
    </row>
    <row r="228" spans="1:12" ht="75">
      <c r="A228" s="19"/>
      <c r="B228" s="74">
        <v>82101500</v>
      </c>
      <c r="C228" s="24" t="s">
        <v>355</v>
      </c>
      <c r="D228" s="54">
        <v>42795</v>
      </c>
      <c r="E228" s="24">
        <v>10</v>
      </c>
      <c r="F228" s="27" t="s">
        <v>207</v>
      </c>
      <c r="G228" s="27" t="s">
        <v>222</v>
      </c>
      <c r="H228" s="58">
        <v>32300000</v>
      </c>
      <c r="I228" s="58">
        <v>32300000</v>
      </c>
      <c r="J228" s="24" t="s">
        <v>224</v>
      </c>
      <c r="K228" s="24" t="s">
        <v>33</v>
      </c>
      <c r="L228" s="75" t="s">
        <v>227</v>
      </c>
    </row>
    <row r="229" spans="1:12" ht="135">
      <c r="A229" s="19"/>
      <c r="B229" s="74">
        <v>82101600</v>
      </c>
      <c r="C229" s="24" t="s">
        <v>356</v>
      </c>
      <c r="D229" s="54">
        <v>42795</v>
      </c>
      <c r="E229" s="24">
        <v>10</v>
      </c>
      <c r="F229" s="27" t="s">
        <v>207</v>
      </c>
      <c r="G229" s="27" t="s">
        <v>222</v>
      </c>
      <c r="H229" s="58">
        <f>80000000+10000000</f>
        <v>90000000</v>
      </c>
      <c r="I229" s="58">
        <f>80000000+10000000</f>
        <v>90000000</v>
      </c>
      <c r="J229" s="24" t="s">
        <v>224</v>
      </c>
      <c r="K229" s="24" t="s">
        <v>33</v>
      </c>
      <c r="L229" s="75" t="s">
        <v>227</v>
      </c>
    </row>
    <row r="230" spans="1:12" ht="90">
      <c r="A230" s="19"/>
      <c r="B230" s="74">
        <v>84131605</v>
      </c>
      <c r="C230" s="40" t="s">
        <v>354</v>
      </c>
      <c r="D230" s="54">
        <v>42795</v>
      </c>
      <c r="E230" s="24">
        <v>10</v>
      </c>
      <c r="F230" s="27" t="s">
        <v>207</v>
      </c>
      <c r="G230" s="27" t="s">
        <v>222</v>
      </c>
      <c r="H230" s="58">
        <v>55000000</v>
      </c>
      <c r="I230" s="58">
        <v>55000000</v>
      </c>
      <c r="J230" s="24" t="s">
        <v>224</v>
      </c>
      <c r="K230" s="24" t="s">
        <v>33</v>
      </c>
      <c r="L230" s="75" t="s">
        <v>227</v>
      </c>
    </row>
    <row r="231" spans="1:12" ht="105">
      <c r="A231" s="19"/>
      <c r="B231" s="74">
        <v>80111600</v>
      </c>
      <c r="C231" s="41" t="s">
        <v>357</v>
      </c>
      <c r="D231" s="54">
        <v>42795</v>
      </c>
      <c r="E231" s="24">
        <v>10</v>
      </c>
      <c r="F231" s="27" t="s">
        <v>207</v>
      </c>
      <c r="G231" s="27" t="s">
        <v>222</v>
      </c>
      <c r="H231" s="58">
        <f>29500000+2800000</f>
        <v>32300000</v>
      </c>
      <c r="I231" s="58">
        <f>29500000+2800000</f>
        <v>32300000</v>
      </c>
      <c r="J231" s="24" t="s">
        <v>224</v>
      </c>
      <c r="K231" s="24" t="s">
        <v>33</v>
      </c>
      <c r="L231" s="75" t="s">
        <v>227</v>
      </c>
    </row>
    <row r="232" spans="1:12" ht="75">
      <c r="A232" s="19"/>
      <c r="B232" s="74">
        <v>80111600</v>
      </c>
      <c r="C232" s="41" t="s">
        <v>129</v>
      </c>
      <c r="D232" s="54">
        <v>42795</v>
      </c>
      <c r="E232" s="24">
        <v>10</v>
      </c>
      <c r="F232" s="27" t="s">
        <v>207</v>
      </c>
      <c r="G232" s="27" t="s">
        <v>222</v>
      </c>
      <c r="H232" s="58">
        <v>40000000</v>
      </c>
      <c r="I232" s="58">
        <v>40000000</v>
      </c>
      <c r="J232" s="24" t="s">
        <v>224</v>
      </c>
      <c r="K232" s="24" t="s">
        <v>33</v>
      </c>
      <c r="L232" s="75" t="s">
        <v>227</v>
      </c>
    </row>
    <row r="233" spans="1:12" ht="60">
      <c r="A233" s="19"/>
      <c r="B233" s="74">
        <v>80111600</v>
      </c>
      <c r="C233" s="24" t="s">
        <v>358</v>
      </c>
      <c r="D233" s="54">
        <v>42795</v>
      </c>
      <c r="E233" s="24">
        <v>10</v>
      </c>
      <c r="F233" s="27" t="s">
        <v>207</v>
      </c>
      <c r="G233" s="27" t="s">
        <v>222</v>
      </c>
      <c r="H233" s="58">
        <v>15000000</v>
      </c>
      <c r="I233" s="58">
        <v>15000000</v>
      </c>
      <c r="J233" s="24" t="s">
        <v>224</v>
      </c>
      <c r="K233" s="24" t="s">
        <v>33</v>
      </c>
      <c r="L233" s="75" t="s">
        <v>227</v>
      </c>
    </row>
    <row r="234" spans="1:12" ht="90">
      <c r="A234" s="19"/>
      <c r="B234" s="74">
        <v>80111600</v>
      </c>
      <c r="C234" s="39" t="s">
        <v>359</v>
      </c>
      <c r="D234" s="54">
        <v>42795</v>
      </c>
      <c r="E234" s="24">
        <v>10</v>
      </c>
      <c r="F234" s="27" t="s">
        <v>207</v>
      </c>
      <c r="G234" s="27" t="s">
        <v>222</v>
      </c>
      <c r="H234" s="58">
        <v>32300000</v>
      </c>
      <c r="I234" s="58">
        <v>32300000</v>
      </c>
      <c r="J234" s="24" t="s">
        <v>224</v>
      </c>
      <c r="K234" s="24" t="s">
        <v>33</v>
      </c>
      <c r="L234" s="75" t="s">
        <v>227</v>
      </c>
    </row>
    <row r="235" spans="1:12" ht="75">
      <c r="A235" s="19"/>
      <c r="B235" s="74">
        <v>80111600</v>
      </c>
      <c r="C235" s="39" t="s">
        <v>360</v>
      </c>
      <c r="D235" s="54">
        <v>42795</v>
      </c>
      <c r="E235" s="24">
        <v>10</v>
      </c>
      <c r="F235" s="27" t="s">
        <v>207</v>
      </c>
      <c r="G235" s="27" t="s">
        <v>222</v>
      </c>
      <c r="H235" s="58">
        <v>40000000</v>
      </c>
      <c r="I235" s="58">
        <v>40000000</v>
      </c>
      <c r="J235" s="24" t="s">
        <v>224</v>
      </c>
      <c r="K235" s="24" t="s">
        <v>33</v>
      </c>
      <c r="L235" s="75" t="s">
        <v>227</v>
      </c>
    </row>
    <row r="236" spans="1:12" ht="105">
      <c r="A236" s="19"/>
      <c r="B236" s="74">
        <v>80111600</v>
      </c>
      <c r="C236" s="24" t="s">
        <v>361</v>
      </c>
      <c r="D236" s="54">
        <v>42795</v>
      </c>
      <c r="E236" s="24">
        <v>10</v>
      </c>
      <c r="F236" s="27" t="s">
        <v>207</v>
      </c>
      <c r="G236" s="27" t="s">
        <v>222</v>
      </c>
      <c r="H236" s="58">
        <v>51000000</v>
      </c>
      <c r="I236" s="58">
        <v>51000000</v>
      </c>
      <c r="J236" s="24" t="s">
        <v>224</v>
      </c>
      <c r="K236" s="24" t="s">
        <v>33</v>
      </c>
      <c r="L236" s="75" t="s">
        <v>227</v>
      </c>
    </row>
    <row r="237" spans="1:12" ht="90">
      <c r="A237" s="19"/>
      <c r="B237" s="74">
        <v>80111600</v>
      </c>
      <c r="C237" s="24" t="s">
        <v>362</v>
      </c>
      <c r="D237" s="54">
        <v>42795</v>
      </c>
      <c r="E237" s="24">
        <v>10</v>
      </c>
      <c r="F237" s="27" t="s">
        <v>207</v>
      </c>
      <c r="G237" s="27" t="s">
        <v>222</v>
      </c>
      <c r="H237" s="58">
        <v>24000000</v>
      </c>
      <c r="I237" s="58">
        <v>24000000</v>
      </c>
      <c r="J237" s="24" t="s">
        <v>224</v>
      </c>
      <c r="K237" s="24" t="s">
        <v>33</v>
      </c>
      <c r="L237" s="75" t="s">
        <v>227</v>
      </c>
    </row>
    <row r="238" spans="1:12" ht="90">
      <c r="A238" s="19"/>
      <c r="B238" s="74">
        <v>80111600</v>
      </c>
      <c r="C238" s="24" t="s">
        <v>362</v>
      </c>
      <c r="D238" s="54">
        <v>42795</v>
      </c>
      <c r="E238" s="24">
        <v>10</v>
      </c>
      <c r="F238" s="27" t="s">
        <v>207</v>
      </c>
      <c r="G238" s="27" t="s">
        <v>222</v>
      </c>
      <c r="H238" s="58">
        <v>24000000</v>
      </c>
      <c r="I238" s="58">
        <v>24000000</v>
      </c>
      <c r="J238" s="24" t="s">
        <v>224</v>
      </c>
      <c r="K238" s="24" t="s">
        <v>33</v>
      </c>
      <c r="L238" s="75" t="s">
        <v>227</v>
      </c>
    </row>
    <row r="239" spans="1:12" ht="105">
      <c r="A239" s="19"/>
      <c r="B239" s="74">
        <v>80111600</v>
      </c>
      <c r="C239" s="24" t="s">
        <v>361</v>
      </c>
      <c r="D239" s="54">
        <v>42795</v>
      </c>
      <c r="E239" s="24">
        <v>10</v>
      </c>
      <c r="F239" s="27" t="s">
        <v>207</v>
      </c>
      <c r="G239" s="27" t="s">
        <v>222</v>
      </c>
      <c r="H239" s="58">
        <v>55000000</v>
      </c>
      <c r="I239" s="58">
        <v>55000000</v>
      </c>
      <c r="J239" s="24" t="s">
        <v>224</v>
      </c>
      <c r="K239" s="24" t="s">
        <v>33</v>
      </c>
      <c r="L239" s="75" t="s">
        <v>227</v>
      </c>
    </row>
    <row r="240" spans="1:12" ht="105">
      <c r="A240" s="19"/>
      <c r="B240" s="74">
        <v>80111600</v>
      </c>
      <c r="C240" s="24" t="s">
        <v>363</v>
      </c>
      <c r="D240" s="54">
        <v>42795</v>
      </c>
      <c r="E240" s="24">
        <v>10</v>
      </c>
      <c r="F240" s="27" t="s">
        <v>207</v>
      </c>
      <c r="G240" s="27" t="s">
        <v>222</v>
      </c>
      <c r="H240" s="58">
        <v>48900000</v>
      </c>
      <c r="I240" s="58">
        <v>48900000</v>
      </c>
      <c r="J240" s="24" t="s">
        <v>224</v>
      </c>
      <c r="K240" s="24" t="s">
        <v>33</v>
      </c>
      <c r="L240" s="75" t="s">
        <v>227</v>
      </c>
    </row>
    <row r="241" spans="1:12" ht="75">
      <c r="A241" s="19"/>
      <c r="B241" s="74">
        <v>80111600</v>
      </c>
      <c r="C241" s="41" t="s">
        <v>364</v>
      </c>
      <c r="D241" s="54">
        <v>42795</v>
      </c>
      <c r="E241" s="24">
        <v>10</v>
      </c>
      <c r="F241" s="27" t="s">
        <v>207</v>
      </c>
      <c r="G241" s="27" t="s">
        <v>222</v>
      </c>
      <c r="H241" s="58">
        <v>17000000</v>
      </c>
      <c r="I241" s="58">
        <v>17000000</v>
      </c>
      <c r="J241" s="24" t="s">
        <v>224</v>
      </c>
      <c r="K241" s="24" t="s">
        <v>33</v>
      </c>
      <c r="L241" s="75" t="s">
        <v>227</v>
      </c>
    </row>
    <row r="242" spans="1:12" ht="75">
      <c r="A242" s="19"/>
      <c r="B242" s="74">
        <v>80111600</v>
      </c>
      <c r="C242" s="39" t="s">
        <v>365</v>
      </c>
      <c r="D242" s="54">
        <v>42795</v>
      </c>
      <c r="E242" s="24">
        <v>10</v>
      </c>
      <c r="F242" s="27" t="s">
        <v>207</v>
      </c>
      <c r="G242" s="27" t="s">
        <v>222</v>
      </c>
      <c r="H242" s="58">
        <v>33000000</v>
      </c>
      <c r="I242" s="58">
        <v>33000000</v>
      </c>
      <c r="J242" s="24" t="s">
        <v>224</v>
      </c>
      <c r="K242" s="24" t="s">
        <v>33</v>
      </c>
      <c r="L242" s="75" t="s">
        <v>227</v>
      </c>
    </row>
    <row r="243" spans="1:12" ht="90">
      <c r="A243" s="19"/>
      <c r="B243" s="74">
        <v>80111600</v>
      </c>
      <c r="C243" s="40" t="s">
        <v>354</v>
      </c>
      <c r="D243" s="54">
        <v>42795</v>
      </c>
      <c r="E243" s="24">
        <v>10</v>
      </c>
      <c r="F243" s="27" t="s">
        <v>207</v>
      </c>
      <c r="G243" s="27" t="s">
        <v>222</v>
      </c>
      <c r="H243" s="58">
        <v>55000000</v>
      </c>
      <c r="I243" s="58">
        <v>55000000</v>
      </c>
      <c r="J243" s="24" t="s">
        <v>224</v>
      </c>
      <c r="K243" s="24" t="s">
        <v>33</v>
      </c>
      <c r="L243" s="75" t="s">
        <v>227</v>
      </c>
    </row>
    <row r="244" spans="1:12" ht="75">
      <c r="A244" s="19"/>
      <c r="B244" s="74">
        <v>80111600</v>
      </c>
      <c r="C244" s="39" t="s">
        <v>366</v>
      </c>
      <c r="D244" s="54">
        <v>42795</v>
      </c>
      <c r="E244" s="24">
        <v>10</v>
      </c>
      <c r="F244" s="27" t="s">
        <v>207</v>
      </c>
      <c r="G244" s="27" t="s">
        <v>222</v>
      </c>
      <c r="H244" s="58">
        <v>25646550</v>
      </c>
      <c r="I244" s="58">
        <v>25646550</v>
      </c>
      <c r="J244" s="24" t="s">
        <v>224</v>
      </c>
      <c r="K244" s="24" t="s">
        <v>33</v>
      </c>
      <c r="L244" s="75" t="s">
        <v>227</v>
      </c>
    </row>
    <row r="245" spans="1:12" ht="150">
      <c r="A245" s="19"/>
      <c r="B245" s="74">
        <v>80111600</v>
      </c>
      <c r="C245" s="24" t="s">
        <v>367</v>
      </c>
      <c r="D245" s="54">
        <v>42795</v>
      </c>
      <c r="E245" s="24">
        <v>10</v>
      </c>
      <c r="F245" s="27" t="s">
        <v>207</v>
      </c>
      <c r="G245" s="27" t="s">
        <v>222</v>
      </c>
      <c r="H245" s="58">
        <v>80000000</v>
      </c>
      <c r="I245" s="58">
        <v>80000000</v>
      </c>
      <c r="J245" s="24" t="s">
        <v>224</v>
      </c>
      <c r="K245" s="24" t="s">
        <v>33</v>
      </c>
      <c r="L245" s="75" t="s">
        <v>227</v>
      </c>
    </row>
    <row r="246" spans="1:12" ht="120">
      <c r="A246" s="19"/>
      <c r="B246" s="74">
        <v>80111600</v>
      </c>
      <c r="C246" s="39" t="s">
        <v>368</v>
      </c>
      <c r="D246" s="54">
        <v>42795</v>
      </c>
      <c r="E246" s="24">
        <v>10</v>
      </c>
      <c r="F246" s="27" t="s">
        <v>207</v>
      </c>
      <c r="G246" s="27" t="s">
        <v>222</v>
      </c>
      <c r="H246" s="58">
        <f>62315000-1815000</f>
        <v>60500000</v>
      </c>
      <c r="I246" s="58">
        <f>62315000-1815000</f>
        <v>60500000</v>
      </c>
      <c r="J246" s="24" t="s">
        <v>224</v>
      </c>
      <c r="K246" s="24" t="s">
        <v>33</v>
      </c>
      <c r="L246" s="75" t="s">
        <v>227</v>
      </c>
    </row>
    <row r="247" spans="1:12" ht="120">
      <c r="A247" s="19"/>
      <c r="B247" s="74">
        <v>80111600</v>
      </c>
      <c r="C247" s="39" t="s">
        <v>369</v>
      </c>
      <c r="D247" s="54">
        <v>42795</v>
      </c>
      <c r="E247" s="24">
        <v>10</v>
      </c>
      <c r="F247" s="27" t="s">
        <v>207</v>
      </c>
      <c r="G247" s="27" t="s">
        <v>222</v>
      </c>
      <c r="H247" s="58">
        <v>119000000</v>
      </c>
      <c r="I247" s="58">
        <v>119000000</v>
      </c>
      <c r="J247" s="24" t="s">
        <v>224</v>
      </c>
      <c r="K247" s="24" t="s">
        <v>33</v>
      </c>
      <c r="L247" s="75" t="s">
        <v>227</v>
      </c>
    </row>
    <row r="248" spans="1:12" ht="105">
      <c r="A248" s="19"/>
      <c r="B248" s="74">
        <v>80111600</v>
      </c>
      <c r="C248" s="41" t="s">
        <v>361</v>
      </c>
      <c r="D248" s="54">
        <v>42795</v>
      </c>
      <c r="E248" s="24">
        <v>10</v>
      </c>
      <c r="F248" s="27" t="s">
        <v>207</v>
      </c>
      <c r="G248" s="27" t="s">
        <v>222</v>
      </c>
      <c r="H248" s="58">
        <v>55000000</v>
      </c>
      <c r="I248" s="58">
        <v>55000000</v>
      </c>
      <c r="J248" s="24" t="s">
        <v>224</v>
      </c>
      <c r="K248" s="24" t="s">
        <v>33</v>
      </c>
      <c r="L248" s="75" t="s">
        <v>227</v>
      </c>
    </row>
    <row r="249" spans="1:12" ht="90">
      <c r="A249" s="19"/>
      <c r="B249" s="74">
        <v>80111600</v>
      </c>
      <c r="C249" s="39" t="s">
        <v>370</v>
      </c>
      <c r="D249" s="54">
        <v>42795</v>
      </c>
      <c r="E249" s="24">
        <v>10</v>
      </c>
      <c r="F249" s="27" t="s">
        <v>207</v>
      </c>
      <c r="G249" s="27" t="s">
        <v>222</v>
      </c>
      <c r="H249" s="58">
        <v>80000000</v>
      </c>
      <c r="I249" s="58">
        <v>80000000</v>
      </c>
      <c r="J249" s="24" t="s">
        <v>224</v>
      </c>
      <c r="K249" s="24" t="s">
        <v>33</v>
      </c>
      <c r="L249" s="75" t="s">
        <v>227</v>
      </c>
    </row>
    <row r="250" spans="1:12" ht="60">
      <c r="A250" s="19"/>
      <c r="B250" s="74">
        <v>80111600</v>
      </c>
      <c r="C250" s="39" t="s">
        <v>371</v>
      </c>
      <c r="D250" s="54">
        <v>42795</v>
      </c>
      <c r="E250" s="24">
        <v>10</v>
      </c>
      <c r="F250" s="27" t="s">
        <v>207</v>
      </c>
      <c r="G250" s="27" t="s">
        <v>222</v>
      </c>
      <c r="H250" s="58">
        <v>70000000</v>
      </c>
      <c r="I250" s="58">
        <v>70000000</v>
      </c>
      <c r="J250" s="24" t="s">
        <v>224</v>
      </c>
      <c r="K250" s="24" t="s">
        <v>33</v>
      </c>
      <c r="L250" s="75" t="s">
        <v>227</v>
      </c>
    </row>
    <row r="251" spans="1:12" ht="105">
      <c r="A251" s="19"/>
      <c r="B251" s="74">
        <v>80111600</v>
      </c>
      <c r="C251" s="24" t="s">
        <v>372</v>
      </c>
      <c r="D251" s="54">
        <v>42795</v>
      </c>
      <c r="E251" s="24">
        <v>10</v>
      </c>
      <c r="F251" s="27" t="s">
        <v>207</v>
      </c>
      <c r="G251" s="27" t="s">
        <v>222</v>
      </c>
      <c r="H251" s="58">
        <v>80000000</v>
      </c>
      <c r="I251" s="58">
        <v>80000000</v>
      </c>
      <c r="J251" s="24" t="s">
        <v>224</v>
      </c>
      <c r="K251" s="24" t="s">
        <v>33</v>
      </c>
      <c r="L251" s="75" t="s">
        <v>227</v>
      </c>
    </row>
    <row r="252" spans="1:12" ht="90">
      <c r="A252" s="19"/>
      <c r="B252" s="74">
        <v>80111600</v>
      </c>
      <c r="C252" s="39" t="s">
        <v>373</v>
      </c>
      <c r="D252" s="54">
        <v>42795</v>
      </c>
      <c r="E252" s="24">
        <v>10</v>
      </c>
      <c r="F252" s="27" t="s">
        <v>207</v>
      </c>
      <c r="G252" s="27" t="s">
        <v>222</v>
      </c>
      <c r="H252" s="58">
        <f>44500000+15500000</f>
        <v>60000000</v>
      </c>
      <c r="I252" s="58">
        <f>44500000+15500000</f>
        <v>60000000</v>
      </c>
      <c r="J252" s="24" t="s">
        <v>224</v>
      </c>
      <c r="K252" s="24" t="s">
        <v>33</v>
      </c>
      <c r="L252" s="75" t="s">
        <v>227</v>
      </c>
    </row>
    <row r="253" spans="1:12" ht="75">
      <c r="A253" s="19"/>
      <c r="B253" s="74">
        <v>80111600</v>
      </c>
      <c r="C253" s="24" t="s">
        <v>130</v>
      </c>
      <c r="D253" s="54">
        <v>42795</v>
      </c>
      <c r="E253" s="24">
        <v>10</v>
      </c>
      <c r="F253" s="27" t="s">
        <v>207</v>
      </c>
      <c r="G253" s="27" t="s">
        <v>222</v>
      </c>
      <c r="H253" s="58">
        <v>34500000</v>
      </c>
      <c r="I253" s="58">
        <v>34500000</v>
      </c>
      <c r="J253" s="24" t="s">
        <v>224</v>
      </c>
      <c r="K253" s="24" t="s">
        <v>33</v>
      </c>
      <c r="L253" s="75" t="s">
        <v>227</v>
      </c>
    </row>
    <row r="254" spans="1:12" ht="75">
      <c r="A254" s="19"/>
      <c r="B254" s="74">
        <v>80111600</v>
      </c>
      <c r="C254" s="39" t="s">
        <v>349</v>
      </c>
      <c r="D254" s="54">
        <v>42795</v>
      </c>
      <c r="E254" s="24">
        <v>10</v>
      </c>
      <c r="F254" s="27" t="s">
        <v>207</v>
      </c>
      <c r="G254" s="27" t="s">
        <v>222</v>
      </c>
      <c r="H254" s="58">
        <v>40000000</v>
      </c>
      <c r="I254" s="58">
        <v>40000000</v>
      </c>
      <c r="J254" s="24" t="s">
        <v>224</v>
      </c>
      <c r="K254" s="24" t="s">
        <v>33</v>
      </c>
      <c r="L254" s="75" t="s">
        <v>227</v>
      </c>
    </row>
    <row r="255" spans="1:12" ht="75">
      <c r="A255" s="19"/>
      <c r="B255" s="74">
        <v>80111600</v>
      </c>
      <c r="C255" s="39" t="s">
        <v>349</v>
      </c>
      <c r="D255" s="54">
        <v>42795</v>
      </c>
      <c r="E255" s="24">
        <v>10</v>
      </c>
      <c r="F255" s="27" t="s">
        <v>207</v>
      </c>
      <c r="G255" s="27" t="s">
        <v>222</v>
      </c>
      <c r="H255" s="58">
        <v>40000000</v>
      </c>
      <c r="I255" s="58">
        <v>40000000</v>
      </c>
      <c r="J255" s="24" t="s">
        <v>224</v>
      </c>
      <c r="K255" s="24" t="s">
        <v>33</v>
      </c>
      <c r="L255" s="75" t="s">
        <v>227</v>
      </c>
    </row>
    <row r="256" spans="1:12" ht="105">
      <c r="A256" s="19"/>
      <c r="B256" s="74">
        <v>80111600</v>
      </c>
      <c r="C256" s="24" t="s">
        <v>374</v>
      </c>
      <c r="D256" s="54">
        <v>42795</v>
      </c>
      <c r="E256" s="24">
        <v>10</v>
      </c>
      <c r="F256" s="27" t="s">
        <v>207</v>
      </c>
      <c r="G256" s="27" t="s">
        <v>222</v>
      </c>
      <c r="H256" s="58">
        <f>65000000-5000000</f>
        <v>60000000</v>
      </c>
      <c r="I256" s="58">
        <f>65000000-5000000</f>
        <v>60000000</v>
      </c>
      <c r="J256" s="24" t="s">
        <v>224</v>
      </c>
      <c r="K256" s="24" t="s">
        <v>33</v>
      </c>
      <c r="L256" s="75" t="s">
        <v>227</v>
      </c>
    </row>
    <row r="257" spans="1:12" ht="90">
      <c r="A257" s="19"/>
      <c r="B257" s="74">
        <v>80111600</v>
      </c>
      <c r="C257" s="24" t="s">
        <v>375</v>
      </c>
      <c r="D257" s="54">
        <v>42795</v>
      </c>
      <c r="E257" s="24">
        <v>10</v>
      </c>
      <c r="F257" s="27" t="s">
        <v>207</v>
      </c>
      <c r="G257" s="27" t="s">
        <v>222</v>
      </c>
      <c r="H257" s="58">
        <v>70000000</v>
      </c>
      <c r="I257" s="58">
        <v>70000000</v>
      </c>
      <c r="J257" s="24" t="s">
        <v>224</v>
      </c>
      <c r="K257" s="24" t="s">
        <v>33</v>
      </c>
      <c r="L257" s="75" t="s">
        <v>227</v>
      </c>
    </row>
    <row r="258" spans="1:12" ht="60">
      <c r="A258" s="19"/>
      <c r="B258" s="74">
        <v>80111600</v>
      </c>
      <c r="C258" s="25" t="s">
        <v>376</v>
      </c>
      <c r="D258" s="54">
        <v>42795</v>
      </c>
      <c r="E258" s="24">
        <v>10</v>
      </c>
      <c r="F258" s="27" t="s">
        <v>207</v>
      </c>
      <c r="G258" s="27" t="s">
        <v>222</v>
      </c>
      <c r="H258" s="58">
        <v>32300000</v>
      </c>
      <c r="I258" s="58">
        <v>32300000</v>
      </c>
      <c r="J258" s="24" t="s">
        <v>224</v>
      </c>
      <c r="K258" s="24" t="s">
        <v>33</v>
      </c>
      <c r="L258" s="75" t="s">
        <v>227</v>
      </c>
    </row>
    <row r="259" spans="1:12" ht="60">
      <c r="A259" s="19"/>
      <c r="B259" s="74">
        <v>80111600</v>
      </c>
      <c r="C259" s="25" t="s">
        <v>377</v>
      </c>
      <c r="D259" s="54">
        <v>42795</v>
      </c>
      <c r="E259" s="24">
        <v>10</v>
      </c>
      <c r="F259" s="27" t="s">
        <v>207</v>
      </c>
      <c r="G259" s="27" t="s">
        <v>222</v>
      </c>
      <c r="H259" s="58">
        <v>17000000</v>
      </c>
      <c r="I259" s="58">
        <v>17000000</v>
      </c>
      <c r="J259" s="24" t="s">
        <v>224</v>
      </c>
      <c r="K259" s="24" t="s">
        <v>33</v>
      </c>
      <c r="L259" s="75" t="s">
        <v>227</v>
      </c>
    </row>
    <row r="260" spans="1:12" ht="105">
      <c r="A260" s="19"/>
      <c r="B260" s="74">
        <v>80111600</v>
      </c>
      <c r="C260" s="41" t="s">
        <v>361</v>
      </c>
      <c r="D260" s="82">
        <v>42795</v>
      </c>
      <c r="E260" s="24">
        <v>10</v>
      </c>
      <c r="F260" s="70" t="s">
        <v>207</v>
      </c>
      <c r="G260" s="70" t="s">
        <v>222</v>
      </c>
      <c r="H260" s="71">
        <v>55000000</v>
      </c>
      <c r="I260" s="71">
        <v>55000000</v>
      </c>
      <c r="J260" s="24" t="s">
        <v>224</v>
      </c>
      <c r="K260" s="24" t="s">
        <v>33</v>
      </c>
      <c r="L260" s="75" t="s">
        <v>227</v>
      </c>
    </row>
    <row r="261" spans="1:12" ht="60">
      <c r="A261" s="19"/>
      <c r="B261" s="74">
        <v>80111600</v>
      </c>
      <c r="C261" s="25" t="s">
        <v>378</v>
      </c>
      <c r="D261" s="54">
        <v>42795</v>
      </c>
      <c r="E261" s="24">
        <v>10</v>
      </c>
      <c r="F261" s="27" t="s">
        <v>207</v>
      </c>
      <c r="G261" s="27" t="s">
        <v>222</v>
      </c>
      <c r="H261" s="58">
        <v>17000000</v>
      </c>
      <c r="I261" s="58">
        <v>17000000</v>
      </c>
      <c r="J261" s="24" t="s">
        <v>224</v>
      </c>
      <c r="K261" s="24" t="s">
        <v>33</v>
      </c>
      <c r="L261" s="75" t="s">
        <v>227</v>
      </c>
    </row>
    <row r="262" spans="1:12" ht="105">
      <c r="A262" s="19"/>
      <c r="B262" s="74">
        <v>80111600</v>
      </c>
      <c r="C262" s="24" t="s">
        <v>361</v>
      </c>
      <c r="D262" s="54">
        <v>42795</v>
      </c>
      <c r="E262" s="24">
        <v>10</v>
      </c>
      <c r="F262" s="27" t="s">
        <v>207</v>
      </c>
      <c r="G262" s="27" t="s">
        <v>222</v>
      </c>
      <c r="H262" s="58">
        <v>55000000</v>
      </c>
      <c r="I262" s="58">
        <v>55000000</v>
      </c>
      <c r="J262" s="24" t="s">
        <v>224</v>
      </c>
      <c r="K262" s="24" t="s">
        <v>33</v>
      </c>
      <c r="L262" s="75" t="s">
        <v>227</v>
      </c>
    </row>
    <row r="263" spans="1:12" ht="105">
      <c r="A263" s="19"/>
      <c r="B263" s="74">
        <v>80111600</v>
      </c>
      <c r="C263" s="39" t="s">
        <v>379</v>
      </c>
      <c r="D263" s="54">
        <v>42767</v>
      </c>
      <c r="E263" s="24">
        <v>11</v>
      </c>
      <c r="F263" s="27" t="s">
        <v>207</v>
      </c>
      <c r="G263" s="27" t="s">
        <v>222</v>
      </c>
      <c r="H263" s="58">
        <v>88000000</v>
      </c>
      <c r="I263" s="58">
        <v>88000000</v>
      </c>
      <c r="J263" s="24" t="s">
        <v>224</v>
      </c>
      <c r="K263" s="24" t="s">
        <v>33</v>
      </c>
      <c r="L263" s="75" t="s">
        <v>227</v>
      </c>
    </row>
    <row r="264" spans="1:12" ht="90">
      <c r="A264" s="19"/>
      <c r="B264" s="74">
        <v>80111600</v>
      </c>
      <c r="C264" s="24" t="s">
        <v>375</v>
      </c>
      <c r="D264" s="54">
        <v>42795</v>
      </c>
      <c r="E264" s="24">
        <v>10</v>
      </c>
      <c r="F264" s="27" t="s">
        <v>207</v>
      </c>
      <c r="G264" s="27" t="s">
        <v>222</v>
      </c>
      <c r="H264" s="58">
        <v>44000000</v>
      </c>
      <c r="I264" s="58">
        <v>44000000</v>
      </c>
      <c r="J264" s="24" t="s">
        <v>224</v>
      </c>
      <c r="K264" s="24" t="s">
        <v>33</v>
      </c>
      <c r="L264" s="75" t="s">
        <v>227</v>
      </c>
    </row>
    <row r="265" spans="1:12" ht="60">
      <c r="A265" s="19"/>
      <c r="B265" s="74">
        <v>80111600</v>
      </c>
      <c r="C265" s="39" t="s">
        <v>380</v>
      </c>
      <c r="D265" s="54">
        <v>42795</v>
      </c>
      <c r="E265" s="24">
        <v>10</v>
      </c>
      <c r="F265" s="27" t="s">
        <v>207</v>
      </c>
      <c r="G265" s="27" t="s">
        <v>222</v>
      </c>
      <c r="H265" s="58">
        <v>80000000</v>
      </c>
      <c r="I265" s="58">
        <v>80000000</v>
      </c>
      <c r="J265" s="24" t="s">
        <v>224</v>
      </c>
      <c r="K265" s="24" t="s">
        <v>33</v>
      </c>
      <c r="L265" s="75" t="s">
        <v>227</v>
      </c>
    </row>
    <row r="266" spans="1:12" ht="90">
      <c r="A266" s="19"/>
      <c r="B266" s="74">
        <v>80111600</v>
      </c>
      <c r="C266" s="24" t="s">
        <v>375</v>
      </c>
      <c r="D266" s="54">
        <v>42795</v>
      </c>
      <c r="E266" s="24">
        <v>10</v>
      </c>
      <c r="F266" s="27" t="s">
        <v>207</v>
      </c>
      <c r="G266" s="27" t="s">
        <v>222</v>
      </c>
      <c r="H266" s="58">
        <v>55000000</v>
      </c>
      <c r="I266" s="58">
        <v>55000000</v>
      </c>
      <c r="J266" s="24" t="s">
        <v>224</v>
      </c>
      <c r="K266" s="24" t="s">
        <v>33</v>
      </c>
      <c r="L266" s="75" t="s">
        <v>227</v>
      </c>
    </row>
    <row r="267" spans="1:12" ht="75">
      <c r="A267" s="19"/>
      <c r="B267" s="74">
        <v>80111600</v>
      </c>
      <c r="C267" s="24" t="s">
        <v>349</v>
      </c>
      <c r="D267" s="54">
        <v>42795</v>
      </c>
      <c r="E267" s="24">
        <v>10</v>
      </c>
      <c r="F267" s="27" t="s">
        <v>207</v>
      </c>
      <c r="G267" s="27" t="s">
        <v>222</v>
      </c>
      <c r="H267" s="58">
        <v>34500000</v>
      </c>
      <c r="I267" s="58">
        <v>34500000</v>
      </c>
      <c r="J267" s="24" t="s">
        <v>224</v>
      </c>
      <c r="K267" s="24" t="s">
        <v>33</v>
      </c>
      <c r="L267" s="75" t="s">
        <v>227</v>
      </c>
    </row>
    <row r="268" spans="1:12" ht="60">
      <c r="A268" s="19"/>
      <c r="B268" s="74">
        <v>81101500</v>
      </c>
      <c r="C268" s="39" t="s">
        <v>131</v>
      </c>
      <c r="D268" s="54">
        <v>42795</v>
      </c>
      <c r="E268" s="24">
        <v>10</v>
      </c>
      <c r="F268" s="27" t="s">
        <v>207</v>
      </c>
      <c r="G268" s="27" t="s">
        <v>222</v>
      </c>
      <c r="H268" s="58">
        <v>105000000</v>
      </c>
      <c r="I268" s="58">
        <v>105000000</v>
      </c>
      <c r="J268" s="24" t="s">
        <v>224</v>
      </c>
      <c r="K268" s="24" t="s">
        <v>33</v>
      </c>
      <c r="L268" s="75" t="s">
        <v>227</v>
      </c>
    </row>
    <row r="269" spans="1:12" ht="60">
      <c r="A269" s="19"/>
      <c r="B269" s="74">
        <v>81101500</v>
      </c>
      <c r="C269" s="40" t="s">
        <v>371</v>
      </c>
      <c r="D269" s="54">
        <v>42795</v>
      </c>
      <c r="E269" s="24">
        <v>10</v>
      </c>
      <c r="F269" s="27" t="s">
        <v>207</v>
      </c>
      <c r="G269" s="27" t="s">
        <v>222</v>
      </c>
      <c r="H269" s="58">
        <v>70000000</v>
      </c>
      <c r="I269" s="58">
        <v>70000000</v>
      </c>
      <c r="J269" s="24" t="s">
        <v>224</v>
      </c>
      <c r="K269" s="24" t="s">
        <v>33</v>
      </c>
      <c r="L269" s="75" t="s">
        <v>227</v>
      </c>
    </row>
    <row r="270" spans="1:12" ht="90">
      <c r="A270" s="19"/>
      <c r="B270" s="74">
        <v>81101500</v>
      </c>
      <c r="C270" s="38" t="s">
        <v>319</v>
      </c>
      <c r="D270" s="54">
        <v>42795</v>
      </c>
      <c r="E270" s="24">
        <v>6</v>
      </c>
      <c r="F270" s="27" t="s">
        <v>207</v>
      </c>
      <c r="G270" s="27" t="s">
        <v>222</v>
      </c>
      <c r="H270" s="58">
        <v>12000000</v>
      </c>
      <c r="I270" s="58">
        <v>12000000</v>
      </c>
      <c r="J270" s="24" t="s">
        <v>224</v>
      </c>
      <c r="K270" s="24" t="s">
        <v>33</v>
      </c>
      <c r="L270" s="75" t="s">
        <v>227</v>
      </c>
    </row>
    <row r="271" spans="1:12" ht="135">
      <c r="A271" s="19"/>
      <c r="B271" s="74">
        <v>82101600</v>
      </c>
      <c r="C271" s="24" t="s">
        <v>381</v>
      </c>
      <c r="D271" s="54">
        <v>42795</v>
      </c>
      <c r="E271" s="24">
        <v>10</v>
      </c>
      <c r="F271" s="27" t="s">
        <v>207</v>
      </c>
      <c r="G271" s="27" t="s">
        <v>222</v>
      </c>
      <c r="H271" s="58">
        <v>34500000</v>
      </c>
      <c r="I271" s="58">
        <v>34500000</v>
      </c>
      <c r="J271" s="24" t="s">
        <v>224</v>
      </c>
      <c r="K271" s="24" t="s">
        <v>33</v>
      </c>
      <c r="L271" s="75" t="s">
        <v>227</v>
      </c>
    </row>
    <row r="272" spans="1:12" ht="135">
      <c r="A272" s="19"/>
      <c r="B272" s="74">
        <v>82101500</v>
      </c>
      <c r="C272" s="41" t="s">
        <v>381</v>
      </c>
      <c r="D272" s="54">
        <v>42795</v>
      </c>
      <c r="E272" s="24">
        <v>10</v>
      </c>
      <c r="F272" s="27" t="s">
        <v>207</v>
      </c>
      <c r="G272" s="27" t="s">
        <v>222</v>
      </c>
      <c r="H272" s="58">
        <v>34500000</v>
      </c>
      <c r="I272" s="58">
        <v>34500000</v>
      </c>
      <c r="J272" s="24" t="s">
        <v>224</v>
      </c>
      <c r="K272" s="24" t="s">
        <v>33</v>
      </c>
      <c r="L272" s="75" t="s">
        <v>227</v>
      </c>
    </row>
    <row r="273" spans="1:12" ht="90">
      <c r="A273" s="19"/>
      <c r="B273" s="74">
        <v>80111600</v>
      </c>
      <c r="C273" s="25" t="s">
        <v>362</v>
      </c>
      <c r="D273" s="54">
        <v>42795</v>
      </c>
      <c r="E273" s="24">
        <v>10</v>
      </c>
      <c r="F273" s="27" t="s">
        <v>207</v>
      </c>
      <c r="G273" s="27" t="s">
        <v>222</v>
      </c>
      <c r="H273" s="58">
        <v>24000000</v>
      </c>
      <c r="I273" s="58">
        <v>24000000</v>
      </c>
      <c r="J273" s="24" t="s">
        <v>224</v>
      </c>
      <c r="K273" s="24" t="s">
        <v>33</v>
      </c>
      <c r="L273" s="75" t="s">
        <v>227</v>
      </c>
    </row>
    <row r="274" spans="1:12" ht="60">
      <c r="A274" s="19"/>
      <c r="B274" s="74">
        <v>80111600</v>
      </c>
      <c r="C274" s="24" t="s">
        <v>382</v>
      </c>
      <c r="D274" s="54">
        <v>42795</v>
      </c>
      <c r="E274" s="24">
        <v>10</v>
      </c>
      <c r="F274" s="27" t="s">
        <v>207</v>
      </c>
      <c r="G274" s="27" t="s">
        <v>222</v>
      </c>
      <c r="H274" s="58">
        <v>55000000</v>
      </c>
      <c r="I274" s="58">
        <v>55000000</v>
      </c>
      <c r="J274" s="24" t="s">
        <v>224</v>
      </c>
      <c r="K274" s="24" t="s">
        <v>33</v>
      </c>
      <c r="L274" s="75" t="s">
        <v>227</v>
      </c>
    </row>
    <row r="275" spans="1:12" ht="105">
      <c r="A275" s="19"/>
      <c r="B275" s="74">
        <v>80111600</v>
      </c>
      <c r="C275" s="39" t="s">
        <v>132</v>
      </c>
      <c r="D275" s="54">
        <v>42767</v>
      </c>
      <c r="E275" s="24">
        <v>11</v>
      </c>
      <c r="F275" s="27" t="s">
        <v>207</v>
      </c>
      <c r="G275" s="27" t="s">
        <v>222</v>
      </c>
      <c r="H275" s="58">
        <v>35530000</v>
      </c>
      <c r="I275" s="58">
        <v>35530000</v>
      </c>
      <c r="J275" s="24" t="s">
        <v>224</v>
      </c>
      <c r="K275" s="24" t="s">
        <v>33</v>
      </c>
      <c r="L275" s="75" t="s">
        <v>227</v>
      </c>
    </row>
    <row r="276" spans="1:12" ht="60">
      <c r="A276" s="19"/>
      <c r="B276" s="74">
        <v>80111600</v>
      </c>
      <c r="C276" s="39" t="s">
        <v>383</v>
      </c>
      <c r="D276" s="54">
        <v>42767</v>
      </c>
      <c r="E276" s="24">
        <v>11</v>
      </c>
      <c r="F276" s="27" t="s">
        <v>207</v>
      </c>
      <c r="G276" s="27" t="s">
        <v>222</v>
      </c>
      <c r="H276" s="58">
        <v>16500000</v>
      </c>
      <c r="I276" s="58">
        <v>16500000</v>
      </c>
      <c r="J276" s="24" t="s">
        <v>224</v>
      </c>
      <c r="K276" s="24" t="s">
        <v>33</v>
      </c>
      <c r="L276" s="75" t="s">
        <v>227</v>
      </c>
    </row>
    <row r="277" spans="1:12" ht="90">
      <c r="A277" s="19"/>
      <c r="B277" s="74">
        <v>80111600</v>
      </c>
      <c r="C277" s="39" t="s">
        <v>384</v>
      </c>
      <c r="D277" s="54">
        <v>42767</v>
      </c>
      <c r="E277" s="24">
        <v>11</v>
      </c>
      <c r="F277" s="27" t="s">
        <v>207</v>
      </c>
      <c r="G277" s="27" t="s">
        <v>222</v>
      </c>
      <c r="H277" s="58">
        <v>34500000</v>
      </c>
      <c r="I277" s="58">
        <v>34500000</v>
      </c>
      <c r="J277" s="24" t="s">
        <v>224</v>
      </c>
      <c r="K277" s="24" t="s">
        <v>33</v>
      </c>
      <c r="L277" s="75" t="s">
        <v>227</v>
      </c>
    </row>
    <row r="278" spans="1:12" ht="90">
      <c r="A278" s="19"/>
      <c r="B278" s="74">
        <v>80111600</v>
      </c>
      <c r="C278" s="39" t="s">
        <v>385</v>
      </c>
      <c r="D278" s="54">
        <v>42767</v>
      </c>
      <c r="E278" s="24">
        <v>11</v>
      </c>
      <c r="F278" s="27" t="s">
        <v>207</v>
      </c>
      <c r="G278" s="27" t="s">
        <v>222</v>
      </c>
      <c r="H278" s="58">
        <v>56100000</v>
      </c>
      <c r="I278" s="58">
        <v>56100000</v>
      </c>
      <c r="J278" s="24" t="s">
        <v>224</v>
      </c>
      <c r="K278" s="24" t="s">
        <v>33</v>
      </c>
      <c r="L278" s="75" t="s">
        <v>227</v>
      </c>
    </row>
    <row r="279" spans="1:12" ht="60">
      <c r="A279" s="19"/>
      <c r="B279" s="74">
        <v>80111600</v>
      </c>
      <c r="C279" s="39" t="s">
        <v>386</v>
      </c>
      <c r="D279" s="54">
        <v>42767</v>
      </c>
      <c r="E279" s="24">
        <v>11</v>
      </c>
      <c r="F279" s="27" t="s">
        <v>207</v>
      </c>
      <c r="G279" s="27" t="s">
        <v>222</v>
      </c>
      <c r="H279" s="58">
        <v>22000000</v>
      </c>
      <c r="I279" s="58">
        <v>22000000</v>
      </c>
      <c r="J279" s="24" t="s">
        <v>224</v>
      </c>
      <c r="K279" s="24" t="s">
        <v>33</v>
      </c>
      <c r="L279" s="75" t="s">
        <v>227</v>
      </c>
    </row>
    <row r="280" spans="1:12" ht="75">
      <c r="A280" s="19"/>
      <c r="B280" s="74">
        <v>80111600</v>
      </c>
      <c r="C280" s="39" t="s">
        <v>387</v>
      </c>
      <c r="D280" s="54">
        <v>42767</v>
      </c>
      <c r="E280" s="24">
        <v>11</v>
      </c>
      <c r="F280" s="27" t="s">
        <v>207</v>
      </c>
      <c r="G280" s="27" t="s">
        <v>222</v>
      </c>
      <c r="H280" s="58">
        <v>66000000</v>
      </c>
      <c r="I280" s="58">
        <v>66000000</v>
      </c>
      <c r="J280" s="24" t="s">
        <v>224</v>
      </c>
      <c r="K280" s="24" t="s">
        <v>33</v>
      </c>
      <c r="L280" s="75" t="s">
        <v>227</v>
      </c>
    </row>
    <row r="281" spans="1:12" ht="75">
      <c r="A281" s="19"/>
      <c r="B281" s="74">
        <v>80111600</v>
      </c>
      <c r="C281" s="39" t="s">
        <v>133</v>
      </c>
      <c r="D281" s="54">
        <v>42767</v>
      </c>
      <c r="E281" s="24">
        <v>11</v>
      </c>
      <c r="F281" s="27" t="s">
        <v>207</v>
      </c>
      <c r="G281" s="27" t="s">
        <v>222</v>
      </c>
      <c r="H281" s="58">
        <v>35530000</v>
      </c>
      <c r="I281" s="58">
        <v>35530000</v>
      </c>
      <c r="J281" s="24" t="s">
        <v>224</v>
      </c>
      <c r="K281" s="24" t="s">
        <v>33</v>
      </c>
      <c r="L281" s="75" t="s">
        <v>227</v>
      </c>
    </row>
    <row r="282" spans="1:12" ht="75">
      <c r="A282" s="19"/>
      <c r="B282" s="74">
        <v>80111600</v>
      </c>
      <c r="C282" s="38" t="s">
        <v>388</v>
      </c>
      <c r="D282" s="54">
        <v>42795</v>
      </c>
      <c r="E282" s="24">
        <v>10</v>
      </c>
      <c r="F282" s="27" t="s">
        <v>207</v>
      </c>
      <c r="G282" s="27" t="s">
        <v>222</v>
      </c>
      <c r="H282" s="58">
        <v>24000000</v>
      </c>
      <c r="I282" s="58">
        <v>24000000</v>
      </c>
      <c r="J282" s="24" t="s">
        <v>224</v>
      </c>
      <c r="K282" s="24" t="s">
        <v>33</v>
      </c>
      <c r="L282" s="75" t="s">
        <v>227</v>
      </c>
    </row>
    <row r="283" spans="1:12" ht="90">
      <c r="A283" s="19"/>
      <c r="B283" s="74">
        <v>80111600</v>
      </c>
      <c r="C283" s="24" t="s">
        <v>362</v>
      </c>
      <c r="D283" s="54">
        <v>42795</v>
      </c>
      <c r="E283" s="24">
        <v>10</v>
      </c>
      <c r="F283" s="27" t="s">
        <v>207</v>
      </c>
      <c r="G283" s="27" t="s">
        <v>222</v>
      </c>
      <c r="H283" s="58">
        <v>24000000</v>
      </c>
      <c r="I283" s="58">
        <v>24000000</v>
      </c>
      <c r="J283" s="24" t="s">
        <v>224</v>
      </c>
      <c r="K283" s="24" t="s">
        <v>33</v>
      </c>
      <c r="L283" s="75" t="s">
        <v>227</v>
      </c>
    </row>
    <row r="284" spans="1:12" ht="75">
      <c r="A284" s="19"/>
      <c r="B284" s="74">
        <v>80111600</v>
      </c>
      <c r="C284" s="25" t="s">
        <v>130</v>
      </c>
      <c r="D284" s="54">
        <v>42795</v>
      </c>
      <c r="E284" s="24">
        <v>10</v>
      </c>
      <c r="F284" s="27" t="s">
        <v>207</v>
      </c>
      <c r="G284" s="27" t="s">
        <v>222</v>
      </c>
      <c r="H284" s="58">
        <v>40000000</v>
      </c>
      <c r="I284" s="58">
        <v>40000000</v>
      </c>
      <c r="J284" s="24" t="s">
        <v>224</v>
      </c>
      <c r="K284" s="24" t="s">
        <v>33</v>
      </c>
      <c r="L284" s="75" t="s">
        <v>227</v>
      </c>
    </row>
    <row r="285" spans="1:12" ht="120">
      <c r="A285" s="19"/>
      <c r="B285" s="74">
        <v>80111600</v>
      </c>
      <c r="C285" s="42" t="s">
        <v>389</v>
      </c>
      <c r="D285" s="54">
        <v>42795</v>
      </c>
      <c r="E285" s="24">
        <v>10</v>
      </c>
      <c r="F285" s="27" t="s">
        <v>207</v>
      </c>
      <c r="G285" s="27" t="s">
        <v>222</v>
      </c>
      <c r="H285" s="58">
        <v>51000000</v>
      </c>
      <c r="I285" s="58">
        <v>51000000</v>
      </c>
      <c r="J285" s="24" t="s">
        <v>224</v>
      </c>
      <c r="K285" s="24" t="s">
        <v>33</v>
      </c>
      <c r="L285" s="75" t="s">
        <v>227</v>
      </c>
    </row>
    <row r="286" spans="1:12" ht="105">
      <c r="A286" s="19"/>
      <c r="B286" s="74">
        <v>80111600</v>
      </c>
      <c r="C286" s="39" t="s">
        <v>134</v>
      </c>
      <c r="D286" s="54">
        <v>42795</v>
      </c>
      <c r="E286" s="24">
        <v>10</v>
      </c>
      <c r="F286" s="27" t="s">
        <v>207</v>
      </c>
      <c r="G286" s="27" t="s">
        <v>222</v>
      </c>
      <c r="H286" s="58">
        <v>40000000</v>
      </c>
      <c r="I286" s="58">
        <v>40000000</v>
      </c>
      <c r="J286" s="24" t="s">
        <v>224</v>
      </c>
      <c r="K286" s="24" t="s">
        <v>33</v>
      </c>
      <c r="L286" s="75" t="s">
        <v>227</v>
      </c>
    </row>
    <row r="287" spans="1:12" ht="105">
      <c r="A287" s="19"/>
      <c r="B287" s="74">
        <v>80111600</v>
      </c>
      <c r="C287" s="24" t="s">
        <v>357</v>
      </c>
      <c r="D287" s="54">
        <v>42767</v>
      </c>
      <c r="E287" s="24">
        <v>11</v>
      </c>
      <c r="F287" s="27" t="s">
        <v>207</v>
      </c>
      <c r="G287" s="27" t="s">
        <v>222</v>
      </c>
      <c r="H287" s="58">
        <v>24000000</v>
      </c>
      <c r="I287" s="58">
        <v>24000000</v>
      </c>
      <c r="J287" s="24" t="s">
        <v>224</v>
      </c>
      <c r="K287" s="24" t="s">
        <v>33</v>
      </c>
      <c r="L287" s="75" t="s">
        <v>227</v>
      </c>
    </row>
    <row r="288" spans="1:12" ht="105">
      <c r="A288" s="19"/>
      <c r="B288" s="74">
        <v>80111600</v>
      </c>
      <c r="C288" s="39" t="s">
        <v>134</v>
      </c>
      <c r="D288" s="54">
        <v>42767</v>
      </c>
      <c r="E288" s="24">
        <v>11</v>
      </c>
      <c r="F288" s="27" t="s">
        <v>207</v>
      </c>
      <c r="G288" s="27" t="s">
        <v>222</v>
      </c>
      <c r="H288" s="58">
        <v>36300000</v>
      </c>
      <c r="I288" s="58">
        <v>36300000</v>
      </c>
      <c r="J288" s="24" t="s">
        <v>224</v>
      </c>
      <c r="K288" s="24" t="s">
        <v>33</v>
      </c>
      <c r="L288" s="75" t="s">
        <v>227</v>
      </c>
    </row>
    <row r="289" spans="1:12" ht="60">
      <c r="A289" s="19"/>
      <c r="B289" s="74">
        <v>80111600</v>
      </c>
      <c r="C289" s="39" t="s">
        <v>390</v>
      </c>
      <c r="D289" s="54">
        <v>42767</v>
      </c>
      <c r="E289" s="24">
        <v>11.5</v>
      </c>
      <c r="F289" s="27" t="s">
        <v>207</v>
      </c>
      <c r="G289" s="27" t="s">
        <v>222</v>
      </c>
      <c r="H289" s="58">
        <v>48899425</v>
      </c>
      <c r="I289" s="58">
        <v>48899425</v>
      </c>
      <c r="J289" s="24" t="s">
        <v>224</v>
      </c>
      <c r="K289" s="24" t="s">
        <v>33</v>
      </c>
      <c r="L289" s="75" t="s">
        <v>227</v>
      </c>
    </row>
    <row r="290" spans="1:12" ht="75">
      <c r="A290" s="19"/>
      <c r="B290" s="74">
        <v>80111600</v>
      </c>
      <c r="C290" s="39" t="s">
        <v>135</v>
      </c>
      <c r="D290" s="54">
        <v>42736</v>
      </c>
      <c r="E290" s="24">
        <v>11.3</v>
      </c>
      <c r="F290" s="27" t="s">
        <v>207</v>
      </c>
      <c r="G290" s="27" t="s">
        <v>222</v>
      </c>
      <c r="H290" s="84">
        <v>6000000</v>
      </c>
      <c r="I290" s="84">
        <v>67800000</v>
      </c>
      <c r="J290" s="24" t="s">
        <v>224</v>
      </c>
      <c r="K290" s="24" t="s">
        <v>33</v>
      </c>
      <c r="L290" s="75" t="s">
        <v>227</v>
      </c>
    </row>
    <row r="291" spans="1:12" ht="75">
      <c r="A291" s="19"/>
      <c r="B291" s="74">
        <v>80111600</v>
      </c>
      <c r="C291" s="39" t="s">
        <v>391</v>
      </c>
      <c r="D291" s="54">
        <v>42767</v>
      </c>
      <c r="E291" s="24">
        <v>11</v>
      </c>
      <c r="F291" s="27" t="s">
        <v>207</v>
      </c>
      <c r="G291" s="27" t="s">
        <v>222</v>
      </c>
      <c r="H291" s="58">
        <v>33000000</v>
      </c>
      <c r="I291" s="58">
        <v>33000000</v>
      </c>
      <c r="J291" s="24" t="s">
        <v>224</v>
      </c>
      <c r="K291" s="24" t="s">
        <v>33</v>
      </c>
      <c r="L291" s="75" t="s">
        <v>227</v>
      </c>
    </row>
    <row r="292" spans="1:12" ht="60">
      <c r="A292" s="19"/>
      <c r="B292" s="74">
        <v>80111600</v>
      </c>
      <c r="C292" s="37" t="s">
        <v>136</v>
      </c>
      <c r="D292" s="54">
        <v>42795</v>
      </c>
      <c r="E292" s="24">
        <v>10</v>
      </c>
      <c r="F292" s="27" t="s">
        <v>207</v>
      </c>
      <c r="G292" s="27" t="s">
        <v>222</v>
      </c>
      <c r="H292" s="58">
        <f>316145571.6+404000</f>
        <v>316549571.6</v>
      </c>
      <c r="I292" s="58">
        <f>316145571.6+404000</f>
        <v>316549571.6</v>
      </c>
      <c r="J292" s="24" t="s">
        <v>224</v>
      </c>
      <c r="K292" s="24" t="s">
        <v>33</v>
      </c>
      <c r="L292" s="75" t="s">
        <v>227</v>
      </c>
    </row>
    <row r="293" spans="1:12" ht="60">
      <c r="A293" s="19"/>
      <c r="B293" s="74">
        <v>80111600</v>
      </c>
      <c r="C293" s="37" t="s">
        <v>137</v>
      </c>
      <c r="D293" s="54">
        <v>42736</v>
      </c>
      <c r="E293" s="24">
        <v>12</v>
      </c>
      <c r="F293" s="27" t="s">
        <v>217</v>
      </c>
      <c r="G293" s="27" t="s">
        <v>222</v>
      </c>
      <c r="H293" s="60">
        <f>562029557.4-140000000-8112105</f>
        <v>413917452.4</v>
      </c>
      <c r="I293" s="60">
        <f>562029557.4-140000000-8112105</f>
        <v>413917452.4</v>
      </c>
      <c r="J293" s="24" t="s">
        <v>224</v>
      </c>
      <c r="K293" s="24" t="s">
        <v>33</v>
      </c>
      <c r="L293" s="75" t="s">
        <v>227</v>
      </c>
    </row>
    <row r="294" spans="1:12" ht="90">
      <c r="A294" s="19"/>
      <c r="B294" s="74">
        <v>80111600</v>
      </c>
      <c r="C294" s="37" t="s">
        <v>392</v>
      </c>
      <c r="D294" s="54">
        <v>42795</v>
      </c>
      <c r="E294" s="24">
        <v>10</v>
      </c>
      <c r="F294" s="27" t="s">
        <v>218</v>
      </c>
      <c r="G294" s="27" t="s">
        <v>222</v>
      </c>
      <c r="H294" s="60">
        <v>5559600</v>
      </c>
      <c r="I294" s="60">
        <v>5559600</v>
      </c>
      <c r="J294" s="24" t="s">
        <v>224</v>
      </c>
      <c r="K294" s="24" t="s">
        <v>33</v>
      </c>
      <c r="L294" s="75" t="s">
        <v>227</v>
      </c>
    </row>
    <row r="295" spans="1:12" ht="75">
      <c r="A295" s="19"/>
      <c r="B295" s="74">
        <v>80111600</v>
      </c>
      <c r="C295" s="26" t="s">
        <v>393</v>
      </c>
      <c r="D295" s="54">
        <v>42767</v>
      </c>
      <c r="E295" s="24">
        <v>11</v>
      </c>
      <c r="F295" s="27" t="s">
        <v>218</v>
      </c>
      <c r="G295" s="27" t="s">
        <v>222</v>
      </c>
      <c r="H295" s="60">
        <f>77000000+11000000</f>
        <v>88000000</v>
      </c>
      <c r="I295" s="60">
        <f>77000000+11000000</f>
        <v>88000000</v>
      </c>
      <c r="J295" s="24" t="s">
        <v>224</v>
      </c>
      <c r="K295" s="24" t="s">
        <v>33</v>
      </c>
      <c r="L295" s="75" t="s">
        <v>227</v>
      </c>
    </row>
    <row r="296" spans="1:12" ht="75">
      <c r="A296" s="19"/>
      <c r="B296" s="74">
        <v>80111600</v>
      </c>
      <c r="C296" s="38" t="s">
        <v>394</v>
      </c>
      <c r="D296" s="54">
        <v>42795</v>
      </c>
      <c r="E296" s="24">
        <v>10</v>
      </c>
      <c r="F296" s="27" t="s">
        <v>207</v>
      </c>
      <c r="G296" s="27" t="s">
        <v>222</v>
      </c>
      <c r="H296" s="60">
        <v>65000000</v>
      </c>
      <c r="I296" s="60">
        <v>65000000</v>
      </c>
      <c r="J296" s="24" t="s">
        <v>224</v>
      </c>
      <c r="K296" s="24" t="s">
        <v>33</v>
      </c>
      <c r="L296" s="75" t="s">
        <v>227</v>
      </c>
    </row>
    <row r="297" spans="1:12" ht="90">
      <c r="A297" s="19"/>
      <c r="B297" s="74">
        <v>80111600</v>
      </c>
      <c r="C297" s="24" t="s">
        <v>395</v>
      </c>
      <c r="D297" s="54">
        <v>42795</v>
      </c>
      <c r="E297" s="24">
        <v>10</v>
      </c>
      <c r="F297" s="27" t="s">
        <v>218</v>
      </c>
      <c r="G297" s="27" t="s">
        <v>222</v>
      </c>
      <c r="H297" s="60">
        <v>51000000</v>
      </c>
      <c r="I297" s="60">
        <v>51000000</v>
      </c>
      <c r="J297" s="24" t="s">
        <v>224</v>
      </c>
      <c r="K297" s="24" t="s">
        <v>33</v>
      </c>
      <c r="L297" s="75" t="s">
        <v>227</v>
      </c>
    </row>
    <row r="298" spans="1:12" ht="90">
      <c r="A298" s="19"/>
      <c r="B298" s="74">
        <v>80111600</v>
      </c>
      <c r="C298" s="38" t="s">
        <v>396</v>
      </c>
      <c r="D298" s="54">
        <v>42767</v>
      </c>
      <c r="E298" s="24">
        <v>11</v>
      </c>
      <c r="F298" s="28" t="s">
        <v>216</v>
      </c>
      <c r="G298" s="27" t="s">
        <v>222</v>
      </c>
      <c r="H298" s="59">
        <v>70000000</v>
      </c>
      <c r="I298" s="59">
        <v>70000000</v>
      </c>
      <c r="J298" s="24" t="s">
        <v>224</v>
      </c>
      <c r="K298" s="24" t="s">
        <v>33</v>
      </c>
      <c r="L298" s="75" t="s">
        <v>227</v>
      </c>
    </row>
    <row r="299" spans="1:12" ht="75">
      <c r="A299" s="19"/>
      <c r="B299" s="74">
        <v>80111600</v>
      </c>
      <c r="C299" s="38" t="s">
        <v>128</v>
      </c>
      <c r="D299" s="54">
        <v>42767</v>
      </c>
      <c r="E299" s="24">
        <v>11</v>
      </c>
      <c r="F299" s="28" t="s">
        <v>216</v>
      </c>
      <c r="G299" s="27" t="s">
        <v>222</v>
      </c>
      <c r="H299" s="59">
        <v>70000000</v>
      </c>
      <c r="I299" s="59">
        <v>70000000</v>
      </c>
      <c r="J299" s="24" t="s">
        <v>224</v>
      </c>
      <c r="K299" s="24" t="s">
        <v>33</v>
      </c>
      <c r="L299" s="75" t="s">
        <v>227</v>
      </c>
    </row>
    <row r="300" spans="1:12" ht="60">
      <c r="A300" s="19"/>
      <c r="B300" s="74">
        <v>80111600</v>
      </c>
      <c r="C300" s="39" t="s">
        <v>371</v>
      </c>
      <c r="D300" s="54">
        <v>42795</v>
      </c>
      <c r="E300" s="24">
        <v>11</v>
      </c>
      <c r="F300" s="27" t="s">
        <v>207</v>
      </c>
      <c r="G300" s="27" t="s">
        <v>222</v>
      </c>
      <c r="H300" s="58">
        <f>35711863+8288137</f>
        <v>44000000</v>
      </c>
      <c r="I300" s="58">
        <f>35711863+8288137</f>
        <v>44000000</v>
      </c>
      <c r="J300" s="24" t="s">
        <v>224</v>
      </c>
      <c r="K300" s="24" t="s">
        <v>33</v>
      </c>
      <c r="L300" s="75" t="s">
        <v>227</v>
      </c>
    </row>
    <row r="301" spans="1:12" ht="60">
      <c r="A301" s="19"/>
      <c r="B301" s="74">
        <v>80111600</v>
      </c>
      <c r="C301" s="39" t="s">
        <v>397</v>
      </c>
      <c r="D301" s="54">
        <v>42795</v>
      </c>
      <c r="E301" s="24">
        <v>10</v>
      </c>
      <c r="F301" s="27" t="s">
        <v>207</v>
      </c>
      <c r="G301" s="27" t="s">
        <v>222</v>
      </c>
      <c r="H301" s="72">
        <f>51516838-4000000+5500000+18620000+1815000-15500000+5000000-5000000-4000000+5000000-15000000+7000000+12500000-4200000+28000000-5000000</f>
        <v>82251838</v>
      </c>
      <c r="I301" s="72">
        <f>51516838-4000000+5500000+18620000+1815000-15500000+5000000-5000000-4000000+5000000-15000000+7000000+12500000-4200000+28000000-5000000</f>
        <v>82251838</v>
      </c>
      <c r="J301" s="24" t="s">
        <v>224</v>
      </c>
      <c r="K301" s="24" t="s">
        <v>33</v>
      </c>
      <c r="L301" s="75" t="s">
        <v>227</v>
      </c>
    </row>
    <row r="302" spans="1:12" ht="75">
      <c r="A302" s="19">
        <v>471</v>
      </c>
      <c r="B302" s="74">
        <v>80111600</v>
      </c>
      <c r="C302" s="24" t="s">
        <v>398</v>
      </c>
      <c r="D302" s="54">
        <v>42795</v>
      </c>
      <c r="E302" s="24">
        <v>10</v>
      </c>
      <c r="F302" s="27" t="s">
        <v>207</v>
      </c>
      <c r="G302" s="27" t="s">
        <v>222</v>
      </c>
      <c r="H302" s="58">
        <v>80000000</v>
      </c>
      <c r="I302" s="58">
        <v>80000000</v>
      </c>
      <c r="J302" s="24" t="s">
        <v>224</v>
      </c>
      <c r="K302" s="24" t="s">
        <v>33</v>
      </c>
      <c r="L302" s="75" t="s">
        <v>227</v>
      </c>
    </row>
    <row r="303" spans="1:12" ht="60">
      <c r="A303" s="20">
        <v>208</v>
      </c>
      <c r="B303" s="74">
        <v>80111600</v>
      </c>
      <c r="C303" s="43" t="s">
        <v>138</v>
      </c>
      <c r="D303" s="54">
        <v>42887</v>
      </c>
      <c r="E303" s="24">
        <v>5</v>
      </c>
      <c r="F303" s="31" t="s">
        <v>219</v>
      </c>
      <c r="G303" s="31" t="s">
        <v>222</v>
      </c>
      <c r="H303" s="24">
        <v>519892849</v>
      </c>
      <c r="I303" s="24">
        <v>519892849</v>
      </c>
      <c r="J303" s="24" t="s">
        <v>224</v>
      </c>
      <c r="K303" s="24" t="s">
        <v>33</v>
      </c>
      <c r="L303" s="75" t="s">
        <v>228</v>
      </c>
    </row>
    <row r="304" spans="1:12" ht="75">
      <c r="A304" s="20"/>
      <c r="B304" s="74">
        <v>80111600</v>
      </c>
      <c r="C304" s="43" t="s">
        <v>399</v>
      </c>
      <c r="D304" s="54">
        <v>42767</v>
      </c>
      <c r="E304" s="24">
        <v>9</v>
      </c>
      <c r="F304" s="31" t="s">
        <v>212</v>
      </c>
      <c r="G304" s="31" t="s">
        <v>222</v>
      </c>
      <c r="H304" s="24">
        <v>3616650</v>
      </c>
      <c r="I304" s="24">
        <v>3616650</v>
      </c>
      <c r="J304" s="24" t="s">
        <v>224</v>
      </c>
      <c r="K304" s="24" t="s">
        <v>33</v>
      </c>
      <c r="L304" s="75" t="s">
        <v>228</v>
      </c>
    </row>
    <row r="305" spans="1:12" ht="75">
      <c r="A305" s="20"/>
      <c r="B305" s="74">
        <v>80111600</v>
      </c>
      <c r="C305" s="43" t="s">
        <v>139</v>
      </c>
      <c r="D305" s="54">
        <v>42767</v>
      </c>
      <c r="E305" s="24">
        <v>12</v>
      </c>
      <c r="F305" s="31" t="s">
        <v>212</v>
      </c>
      <c r="G305" s="31" t="s">
        <v>222</v>
      </c>
      <c r="H305" s="24">
        <v>6416650</v>
      </c>
      <c r="I305" s="24">
        <v>6416650</v>
      </c>
      <c r="J305" s="24" t="s">
        <v>224</v>
      </c>
      <c r="K305" s="24" t="s">
        <v>33</v>
      </c>
      <c r="L305" s="75" t="s">
        <v>228</v>
      </c>
    </row>
    <row r="306" spans="1:12" ht="90">
      <c r="A306" s="20"/>
      <c r="B306" s="74">
        <v>80111600</v>
      </c>
      <c r="C306" s="43" t="s">
        <v>140</v>
      </c>
      <c r="D306" s="54">
        <v>42767</v>
      </c>
      <c r="E306" s="24">
        <v>11</v>
      </c>
      <c r="F306" s="31" t="s">
        <v>220</v>
      </c>
      <c r="G306" s="31" t="s">
        <v>222</v>
      </c>
      <c r="H306" s="24">
        <v>3245000</v>
      </c>
      <c r="I306" s="24">
        <v>3245000</v>
      </c>
      <c r="J306" s="24" t="s">
        <v>224</v>
      </c>
      <c r="K306" s="24" t="s">
        <v>33</v>
      </c>
      <c r="L306" s="75" t="s">
        <v>228</v>
      </c>
    </row>
    <row r="307" spans="1:12" ht="75">
      <c r="A307" s="20"/>
      <c r="B307" s="74">
        <v>80111600</v>
      </c>
      <c r="C307" s="43" t="s">
        <v>141</v>
      </c>
      <c r="D307" s="54">
        <v>42767</v>
      </c>
      <c r="E307" s="24">
        <v>11</v>
      </c>
      <c r="F307" s="31" t="s">
        <v>220</v>
      </c>
      <c r="G307" s="31" t="s">
        <v>222</v>
      </c>
      <c r="H307" s="24">
        <v>6050000</v>
      </c>
      <c r="I307" s="24">
        <v>6050000</v>
      </c>
      <c r="J307" s="24" t="s">
        <v>224</v>
      </c>
      <c r="K307" s="24" t="s">
        <v>33</v>
      </c>
      <c r="L307" s="75" t="s">
        <v>228</v>
      </c>
    </row>
    <row r="308" spans="1:12" ht="90">
      <c r="A308" s="20"/>
      <c r="B308" s="74">
        <v>80111600</v>
      </c>
      <c r="C308" s="43" t="s">
        <v>142</v>
      </c>
      <c r="D308" s="54">
        <v>42795</v>
      </c>
      <c r="E308" s="24">
        <v>10</v>
      </c>
      <c r="F308" s="31" t="s">
        <v>220</v>
      </c>
      <c r="G308" s="31" t="s">
        <v>222</v>
      </c>
      <c r="H308" s="24">
        <v>3300000</v>
      </c>
      <c r="I308" s="24">
        <v>3300000</v>
      </c>
      <c r="J308" s="24" t="s">
        <v>224</v>
      </c>
      <c r="K308" s="24" t="s">
        <v>33</v>
      </c>
      <c r="L308" s="75" t="s">
        <v>228</v>
      </c>
    </row>
    <row r="309" spans="1:12" ht="75">
      <c r="A309" s="20"/>
      <c r="B309" s="74">
        <v>80111600</v>
      </c>
      <c r="C309" s="43" t="s">
        <v>143</v>
      </c>
      <c r="D309" s="54">
        <v>42767</v>
      </c>
      <c r="E309" s="24">
        <v>11</v>
      </c>
      <c r="F309" s="31" t="s">
        <v>220</v>
      </c>
      <c r="G309" s="31" t="s">
        <v>222</v>
      </c>
      <c r="H309" s="24">
        <v>5379000</v>
      </c>
      <c r="I309" s="24">
        <v>5379000</v>
      </c>
      <c r="J309" s="24" t="s">
        <v>224</v>
      </c>
      <c r="K309" s="24" t="s">
        <v>33</v>
      </c>
      <c r="L309" s="75" t="s">
        <v>228</v>
      </c>
    </row>
    <row r="310" spans="1:12" ht="90">
      <c r="A310" s="20"/>
      <c r="B310" s="74">
        <v>80111600</v>
      </c>
      <c r="C310" s="43" t="s">
        <v>400</v>
      </c>
      <c r="D310" s="54">
        <v>42767</v>
      </c>
      <c r="E310" s="24">
        <v>11</v>
      </c>
      <c r="F310" s="31" t="s">
        <v>220</v>
      </c>
      <c r="G310" s="31" t="s">
        <v>222</v>
      </c>
      <c r="H310" s="24">
        <v>3020000</v>
      </c>
      <c r="I310" s="24">
        <v>3020000</v>
      </c>
      <c r="J310" s="24" t="s">
        <v>224</v>
      </c>
      <c r="K310" s="24" t="s">
        <v>33</v>
      </c>
      <c r="L310" s="75" t="s">
        <v>228</v>
      </c>
    </row>
    <row r="311" spans="1:12" ht="60">
      <c r="A311" s="20"/>
      <c r="B311" s="74">
        <v>80111600</v>
      </c>
      <c r="C311" s="43" t="s">
        <v>144</v>
      </c>
      <c r="D311" s="54">
        <v>42767</v>
      </c>
      <c r="E311" s="24">
        <v>11</v>
      </c>
      <c r="F311" s="31" t="s">
        <v>220</v>
      </c>
      <c r="G311" s="31" t="s">
        <v>222</v>
      </c>
      <c r="H311" s="24">
        <v>2640000</v>
      </c>
      <c r="I311" s="24">
        <v>2640000</v>
      </c>
      <c r="J311" s="24" t="s">
        <v>224</v>
      </c>
      <c r="K311" s="24" t="s">
        <v>33</v>
      </c>
      <c r="L311" s="75" t="s">
        <v>228</v>
      </c>
    </row>
    <row r="312" spans="1:12" ht="60">
      <c r="A312" s="20"/>
      <c r="B312" s="74">
        <v>80111600</v>
      </c>
      <c r="C312" s="44" t="s">
        <v>401</v>
      </c>
      <c r="D312" s="54">
        <v>42767</v>
      </c>
      <c r="E312" s="24">
        <v>11</v>
      </c>
      <c r="F312" s="31" t="s">
        <v>220</v>
      </c>
      <c r="G312" s="31" t="s">
        <v>222</v>
      </c>
      <c r="H312" s="24">
        <v>6050000</v>
      </c>
      <c r="I312" s="24">
        <v>6050000</v>
      </c>
      <c r="J312" s="24" t="s">
        <v>224</v>
      </c>
      <c r="K312" s="24" t="s">
        <v>33</v>
      </c>
      <c r="L312" s="75" t="s">
        <v>228</v>
      </c>
    </row>
    <row r="313" spans="1:12" ht="60">
      <c r="A313" s="20"/>
      <c r="B313" s="74">
        <v>80111600</v>
      </c>
      <c r="C313" s="43" t="s">
        <v>145</v>
      </c>
      <c r="D313" s="54">
        <v>42767</v>
      </c>
      <c r="E313" s="24">
        <v>6</v>
      </c>
      <c r="F313" s="31" t="s">
        <v>220</v>
      </c>
      <c r="G313" s="31" t="s">
        <v>222</v>
      </c>
      <c r="H313" s="24">
        <v>2934000</v>
      </c>
      <c r="I313" s="24">
        <v>2934000</v>
      </c>
      <c r="J313" s="24" t="s">
        <v>224</v>
      </c>
      <c r="K313" s="24" t="s">
        <v>33</v>
      </c>
      <c r="L313" s="75" t="s">
        <v>228</v>
      </c>
    </row>
    <row r="314" spans="1:12" ht="75">
      <c r="A314" s="20"/>
      <c r="B314" s="74">
        <v>80111600</v>
      </c>
      <c r="C314" s="44" t="s">
        <v>402</v>
      </c>
      <c r="D314" s="54">
        <v>42767</v>
      </c>
      <c r="E314" s="24">
        <v>11</v>
      </c>
      <c r="F314" s="31" t="s">
        <v>220</v>
      </c>
      <c r="G314" s="31" t="s">
        <v>222</v>
      </c>
      <c r="H314" s="24">
        <v>3300000</v>
      </c>
      <c r="I314" s="24">
        <v>3300000</v>
      </c>
      <c r="J314" s="24" t="s">
        <v>224</v>
      </c>
      <c r="K314" s="24" t="s">
        <v>33</v>
      </c>
      <c r="L314" s="75" t="s">
        <v>228</v>
      </c>
    </row>
    <row r="315" spans="1:12" ht="75">
      <c r="A315" s="20"/>
      <c r="B315" s="74">
        <v>80111600</v>
      </c>
      <c r="C315" s="43" t="s">
        <v>146</v>
      </c>
      <c r="D315" s="54">
        <v>42767</v>
      </c>
      <c r="E315" s="24">
        <v>11</v>
      </c>
      <c r="F315" s="31" t="s">
        <v>220</v>
      </c>
      <c r="G315" s="31" t="s">
        <v>222</v>
      </c>
      <c r="H315" s="24">
        <v>1650000</v>
      </c>
      <c r="I315" s="24">
        <v>1650000</v>
      </c>
      <c r="J315" s="24" t="s">
        <v>224</v>
      </c>
      <c r="K315" s="24" t="s">
        <v>33</v>
      </c>
      <c r="L315" s="75" t="s">
        <v>228</v>
      </c>
    </row>
    <row r="316" spans="1:12" ht="75">
      <c r="A316" s="20"/>
      <c r="B316" s="74">
        <v>80111600</v>
      </c>
      <c r="C316" s="43" t="s">
        <v>146</v>
      </c>
      <c r="D316" s="54">
        <v>42767</v>
      </c>
      <c r="E316" s="24">
        <v>11</v>
      </c>
      <c r="F316" s="31" t="s">
        <v>220</v>
      </c>
      <c r="G316" s="31" t="s">
        <v>222</v>
      </c>
      <c r="H316" s="24">
        <v>1650000</v>
      </c>
      <c r="I316" s="24">
        <v>1650000</v>
      </c>
      <c r="J316" s="24" t="s">
        <v>224</v>
      </c>
      <c r="K316" s="24" t="s">
        <v>33</v>
      </c>
      <c r="L316" s="75" t="s">
        <v>228</v>
      </c>
    </row>
    <row r="317" spans="1:12" ht="120">
      <c r="A317" s="20"/>
      <c r="B317" s="74">
        <v>80111600</v>
      </c>
      <c r="C317" s="43" t="s">
        <v>147</v>
      </c>
      <c r="D317" s="54">
        <v>42767</v>
      </c>
      <c r="E317" s="24">
        <v>11</v>
      </c>
      <c r="F317" s="31" t="s">
        <v>220</v>
      </c>
      <c r="G317" s="31" t="s">
        <v>222</v>
      </c>
      <c r="H317" s="24">
        <v>2640000</v>
      </c>
      <c r="I317" s="24">
        <v>2640000</v>
      </c>
      <c r="J317" s="24" t="s">
        <v>224</v>
      </c>
      <c r="K317" s="24" t="s">
        <v>33</v>
      </c>
      <c r="L317" s="75" t="s">
        <v>228</v>
      </c>
    </row>
    <row r="318" spans="1:12" ht="75">
      <c r="A318" s="20"/>
      <c r="B318" s="74">
        <v>80111600</v>
      </c>
      <c r="C318" s="43" t="s">
        <v>146</v>
      </c>
      <c r="D318" s="54">
        <v>42767</v>
      </c>
      <c r="E318" s="24">
        <v>11</v>
      </c>
      <c r="F318" s="31" t="s">
        <v>220</v>
      </c>
      <c r="G318" s="31" t="s">
        <v>222</v>
      </c>
      <c r="H318" s="24">
        <v>1650000</v>
      </c>
      <c r="I318" s="24">
        <v>1650000</v>
      </c>
      <c r="J318" s="24" t="s">
        <v>224</v>
      </c>
      <c r="K318" s="24" t="s">
        <v>33</v>
      </c>
      <c r="L318" s="75" t="s">
        <v>228</v>
      </c>
    </row>
    <row r="319" spans="1:12" ht="75">
      <c r="A319" s="20"/>
      <c r="B319" s="74">
        <v>80111600</v>
      </c>
      <c r="C319" s="43" t="s">
        <v>146</v>
      </c>
      <c r="D319" s="54">
        <v>42767</v>
      </c>
      <c r="E319" s="24">
        <v>11</v>
      </c>
      <c r="F319" s="31" t="s">
        <v>220</v>
      </c>
      <c r="G319" s="31" t="s">
        <v>222</v>
      </c>
      <c r="H319" s="24">
        <v>1350000</v>
      </c>
      <c r="I319" s="24">
        <v>1350000</v>
      </c>
      <c r="J319" s="24" t="s">
        <v>224</v>
      </c>
      <c r="K319" s="24" t="s">
        <v>33</v>
      </c>
      <c r="L319" s="75" t="s">
        <v>228</v>
      </c>
    </row>
    <row r="320" spans="1:12" ht="75">
      <c r="A320" s="20"/>
      <c r="B320" s="74">
        <v>80111600</v>
      </c>
      <c r="C320" s="43" t="s">
        <v>146</v>
      </c>
      <c r="D320" s="54">
        <v>42767</v>
      </c>
      <c r="E320" s="24">
        <v>11</v>
      </c>
      <c r="F320" s="31" t="s">
        <v>220</v>
      </c>
      <c r="G320" s="31" t="s">
        <v>222</v>
      </c>
      <c r="H320" s="24">
        <v>1350000</v>
      </c>
      <c r="I320" s="24">
        <v>1350000</v>
      </c>
      <c r="J320" s="24" t="s">
        <v>224</v>
      </c>
      <c r="K320" s="24" t="s">
        <v>33</v>
      </c>
      <c r="L320" s="75" t="s">
        <v>228</v>
      </c>
    </row>
    <row r="321" spans="1:12" ht="75">
      <c r="A321" s="20"/>
      <c r="B321" s="74">
        <v>80111600</v>
      </c>
      <c r="C321" s="43" t="s">
        <v>148</v>
      </c>
      <c r="D321" s="54">
        <v>42767</v>
      </c>
      <c r="E321" s="24">
        <v>11</v>
      </c>
      <c r="F321" s="31" t="s">
        <v>220</v>
      </c>
      <c r="G321" s="31" t="s">
        <v>222</v>
      </c>
      <c r="H321" s="24">
        <v>3630000</v>
      </c>
      <c r="I321" s="24">
        <v>3630000</v>
      </c>
      <c r="J321" s="24" t="s">
        <v>224</v>
      </c>
      <c r="K321" s="24" t="s">
        <v>33</v>
      </c>
      <c r="L321" s="75" t="s">
        <v>228</v>
      </c>
    </row>
    <row r="322" spans="1:12" ht="60">
      <c r="A322" s="20"/>
      <c r="B322" s="74">
        <v>80111600</v>
      </c>
      <c r="C322" s="43" t="s">
        <v>149</v>
      </c>
      <c r="D322" s="54">
        <v>42767</v>
      </c>
      <c r="E322" s="24">
        <v>11</v>
      </c>
      <c r="F322" s="31" t="s">
        <v>220</v>
      </c>
      <c r="G322" s="31" t="s">
        <v>222</v>
      </c>
      <c r="H322" s="24">
        <v>7150000</v>
      </c>
      <c r="I322" s="24">
        <v>7150000</v>
      </c>
      <c r="J322" s="24" t="s">
        <v>224</v>
      </c>
      <c r="K322" s="24" t="s">
        <v>33</v>
      </c>
      <c r="L322" s="75" t="s">
        <v>228</v>
      </c>
    </row>
    <row r="323" spans="1:12" ht="75">
      <c r="A323" s="20"/>
      <c r="B323" s="74">
        <v>80111600</v>
      </c>
      <c r="C323" s="43" t="s">
        <v>148</v>
      </c>
      <c r="D323" s="54">
        <v>42767</v>
      </c>
      <c r="E323" s="24">
        <v>11</v>
      </c>
      <c r="F323" s="31" t="s">
        <v>220</v>
      </c>
      <c r="G323" s="31" t="s">
        <v>222</v>
      </c>
      <c r="H323" s="24">
        <v>3795000</v>
      </c>
      <c r="I323" s="24">
        <v>3795000</v>
      </c>
      <c r="J323" s="24" t="s">
        <v>224</v>
      </c>
      <c r="K323" s="24" t="s">
        <v>33</v>
      </c>
      <c r="L323" s="75" t="s">
        <v>228</v>
      </c>
    </row>
    <row r="324" spans="1:12" ht="75">
      <c r="A324" s="20"/>
      <c r="B324" s="74">
        <v>80111600</v>
      </c>
      <c r="C324" s="43" t="s">
        <v>148</v>
      </c>
      <c r="D324" s="54">
        <v>42767</v>
      </c>
      <c r="E324" s="24">
        <v>11</v>
      </c>
      <c r="F324" s="31" t="s">
        <v>220</v>
      </c>
      <c r="G324" s="31" t="s">
        <v>222</v>
      </c>
      <c r="H324" s="24">
        <v>3795000</v>
      </c>
      <c r="I324" s="24">
        <v>3795000</v>
      </c>
      <c r="J324" s="24" t="s">
        <v>224</v>
      </c>
      <c r="K324" s="24" t="s">
        <v>33</v>
      </c>
      <c r="L324" s="75" t="s">
        <v>228</v>
      </c>
    </row>
    <row r="325" spans="1:12" ht="60">
      <c r="A325" s="20"/>
      <c r="B325" s="74">
        <v>80111600</v>
      </c>
      <c r="C325" s="43" t="s">
        <v>150</v>
      </c>
      <c r="D325" s="54">
        <v>42767</v>
      </c>
      <c r="E325" s="24">
        <v>11</v>
      </c>
      <c r="F325" s="31" t="s">
        <v>220</v>
      </c>
      <c r="G325" s="31" t="s">
        <v>222</v>
      </c>
      <c r="H325" s="24">
        <v>4400000</v>
      </c>
      <c r="I325" s="24">
        <v>4400000</v>
      </c>
      <c r="J325" s="24" t="s">
        <v>224</v>
      </c>
      <c r="K325" s="24" t="s">
        <v>33</v>
      </c>
      <c r="L325" s="75" t="s">
        <v>228</v>
      </c>
    </row>
    <row r="326" spans="1:12" ht="60">
      <c r="A326" s="20"/>
      <c r="B326" s="74">
        <v>80111600</v>
      </c>
      <c r="C326" s="43" t="s">
        <v>150</v>
      </c>
      <c r="D326" s="54">
        <v>42736</v>
      </c>
      <c r="E326" s="24">
        <v>11</v>
      </c>
      <c r="F326" s="31" t="s">
        <v>220</v>
      </c>
      <c r="G326" s="31" t="s">
        <v>222</v>
      </c>
      <c r="H326" s="24">
        <v>4400000</v>
      </c>
      <c r="I326" s="24">
        <v>4400000</v>
      </c>
      <c r="J326" s="24" t="s">
        <v>224</v>
      </c>
      <c r="K326" s="24" t="s">
        <v>33</v>
      </c>
      <c r="L326" s="75" t="s">
        <v>228</v>
      </c>
    </row>
    <row r="327" spans="1:12" ht="60">
      <c r="A327" s="20"/>
      <c r="B327" s="74">
        <v>80111600</v>
      </c>
      <c r="C327" s="43" t="s">
        <v>150</v>
      </c>
      <c r="D327" s="54">
        <v>42767</v>
      </c>
      <c r="E327" s="24">
        <v>6</v>
      </c>
      <c r="F327" s="31" t="s">
        <v>220</v>
      </c>
      <c r="G327" s="31" t="s">
        <v>222</v>
      </c>
      <c r="H327" s="24">
        <v>2070000</v>
      </c>
      <c r="I327" s="24">
        <v>2070000</v>
      </c>
      <c r="J327" s="24" t="s">
        <v>224</v>
      </c>
      <c r="K327" s="24" t="s">
        <v>33</v>
      </c>
      <c r="L327" s="75" t="s">
        <v>228</v>
      </c>
    </row>
    <row r="328" spans="1:12" ht="60">
      <c r="A328" s="20"/>
      <c r="B328" s="74">
        <v>80111600</v>
      </c>
      <c r="C328" s="43" t="s">
        <v>150</v>
      </c>
      <c r="D328" s="54">
        <v>42767</v>
      </c>
      <c r="E328" s="24">
        <v>6</v>
      </c>
      <c r="F328" s="31" t="s">
        <v>220</v>
      </c>
      <c r="G328" s="31" t="s">
        <v>222</v>
      </c>
      <c r="H328" s="24">
        <v>2070000</v>
      </c>
      <c r="I328" s="24">
        <v>2070000</v>
      </c>
      <c r="J328" s="24" t="s">
        <v>224</v>
      </c>
      <c r="K328" s="24" t="s">
        <v>33</v>
      </c>
      <c r="L328" s="75" t="s">
        <v>228</v>
      </c>
    </row>
    <row r="329" spans="1:12" ht="60">
      <c r="A329" s="20"/>
      <c r="B329" s="74">
        <v>80111600</v>
      </c>
      <c r="C329" s="43" t="s">
        <v>150</v>
      </c>
      <c r="D329" s="54">
        <v>42767</v>
      </c>
      <c r="E329" s="24">
        <v>11</v>
      </c>
      <c r="F329" s="31" t="s">
        <v>220</v>
      </c>
      <c r="G329" s="31" t="s">
        <v>222</v>
      </c>
      <c r="H329" s="24">
        <v>3795000</v>
      </c>
      <c r="I329" s="24">
        <v>3795000</v>
      </c>
      <c r="J329" s="24" t="s">
        <v>224</v>
      </c>
      <c r="K329" s="24" t="s">
        <v>33</v>
      </c>
      <c r="L329" s="75" t="s">
        <v>228</v>
      </c>
    </row>
    <row r="330" spans="1:12" ht="60">
      <c r="A330" s="20"/>
      <c r="B330" s="74">
        <v>80111600</v>
      </c>
      <c r="C330" s="43" t="s">
        <v>151</v>
      </c>
      <c r="D330" s="54">
        <v>42767</v>
      </c>
      <c r="E330" s="24">
        <v>11</v>
      </c>
      <c r="F330" s="31" t="s">
        <v>220</v>
      </c>
      <c r="G330" s="31" t="s">
        <v>222</v>
      </c>
      <c r="H330" s="24">
        <v>3795000</v>
      </c>
      <c r="I330" s="24">
        <v>3795000</v>
      </c>
      <c r="J330" s="24" t="s">
        <v>224</v>
      </c>
      <c r="K330" s="24" t="s">
        <v>33</v>
      </c>
      <c r="L330" s="75" t="s">
        <v>228</v>
      </c>
    </row>
    <row r="331" spans="1:12" ht="60">
      <c r="A331" s="20"/>
      <c r="B331" s="74">
        <v>80111600</v>
      </c>
      <c r="C331" s="43" t="s">
        <v>403</v>
      </c>
      <c r="D331" s="54">
        <v>42767</v>
      </c>
      <c r="E331" s="24">
        <v>11</v>
      </c>
      <c r="F331" s="31" t="s">
        <v>220</v>
      </c>
      <c r="G331" s="31" t="s">
        <v>222</v>
      </c>
      <c r="H331" s="24">
        <v>6050000</v>
      </c>
      <c r="I331" s="24">
        <v>6050000</v>
      </c>
      <c r="J331" s="24" t="s">
        <v>224</v>
      </c>
      <c r="K331" s="24" t="s">
        <v>33</v>
      </c>
      <c r="L331" s="75" t="s">
        <v>228</v>
      </c>
    </row>
    <row r="332" spans="1:12" ht="60">
      <c r="A332" s="20"/>
      <c r="B332" s="74">
        <v>80111600</v>
      </c>
      <c r="C332" s="43" t="s">
        <v>151</v>
      </c>
      <c r="D332" s="54">
        <v>42767</v>
      </c>
      <c r="E332" s="24">
        <v>6</v>
      </c>
      <c r="F332" s="31" t="s">
        <v>220</v>
      </c>
      <c r="G332" s="31" t="s">
        <v>222</v>
      </c>
      <c r="H332" s="24">
        <v>2934000</v>
      </c>
      <c r="I332" s="24">
        <v>2934000</v>
      </c>
      <c r="J332" s="24" t="s">
        <v>224</v>
      </c>
      <c r="K332" s="24" t="s">
        <v>33</v>
      </c>
      <c r="L332" s="75" t="s">
        <v>228</v>
      </c>
    </row>
    <row r="333" spans="1:12" ht="60">
      <c r="A333" s="20"/>
      <c r="B333" s="74">
        <v>80111600</v>
      </c>
      <c r="C333" s="43" t="s">
        <v>152</v>
      </c>
      <c r="D333" s="54">
        <v>42767</v>
      </c>
      <c r="E333" s="24">
        <v>11</v>
      </c>
      <c r="F333" s="31" t="s">
        <v>220</v>
      </c>
      <c r="G333" s="31" t="s">
        <v>222</v>
      </c>
      <c r="H333" s="24">
        <v>7150000</v>
      </c>
      <c r="I333" s="24">
        <v>7150000</v>
      </c>
      <c r="J333" s="24" t="s">
        <v>224</v>
      </c>
      <c r="K333" s="24" t="s">
        <v>33</v>
      </c>
      <c r="L333" s="75" t="s">
        <v>228</v>
      </c>
    </row>
    <row r="334" spans="1:12" ht="60">
      <c r="A334" s="20"/>
      <c r="B334" s="74">
        <v>80111600</v>
      </c>
      <c r="C334" s="43" t="s">
        <v>151</v>
      </c>
      <c r="D334" s="54">
        <v>42767</v>
      </c>
      <c r="E334" s="24">
        <v>11</v>
      </c>
      <c r="F334" s="31" t="s">
        <v>220</v>
      </c>
      <c r="G334" s="31" t="s">
        <v>222</v>
      </c>
      <c r="H334" s="24">
        <v>6050000</v>
      </c>
      <c r="I334" s="24">
        <v>6050000</v>
      </c>
      <c r="J334" s="24" t="s">
        <v>224</v>
      </c>
      <c r="K334" s="24" t="s">
        <v>33</v>
      </c>
      <c r="L334" s="75" t="s">
        <v>228</v>
      </c>
    </row>
    <row r="335" spans="1:12" ht="60">
      <c r="A335" s="20"/>
      <c r="B335" s="74">
        <v>80111600</v>
      </c>
      <c r="C335" s="43" t="s">
        <v>151</v>
      </c>
      <c r="D335" s="54">
        <v>42795</v>
      </c>
      <c r="E335" s="24">
        <v>10</v>
      </c>
      <c r="F335" s="31" t="s">
        <v>220</v>
      </c>
      <c r="G335" s="31" t="s">
        <v>222</v>
      </c>
      <c r="H335" s="24">
        <v>6000000</v>
      </c>
      <c r="I335" s="24">
        <v>6000000</v>
      </c>
      <c r="J335" s="24" t="s">
        <v>224</v>
      </c>
      <c r="K335" s="24" t="s">
        <v>33</v>
      </c>
      <c r="L335" s="75" t="s">
        <v>228</v>
      </c>
    </row>
    <row r="336" spans="1:12" ht="60">
      <c r="A336" s="20"/>
      <c r="B336" s="74">
        <v>80111600</v>
      </c>
      <c r="C336" s="43" t="s">
        <v>151</v>
      </c>
      <c r="D336" s="54">
        <v>42767</v>
      </c>
      <c r="E336" s="24">
        <v>11</v>
      </c>
      <c r="F336" s="31" t="s">
        <v>220</v>
      </c>
      <c r="G336" s="31" t="s">
        <v>222</v>
      </c>
      <c r="H336" s="24">
        <v>6050000</v>
      </c>
      <c r="I336" s="24">
        <v>6050000</v>
      </c>
      <c r="J336" s="24" t="s">
        <v>224</v>
      </c>
      <c r="K336" s="24" t="s">
        <v>33</v>
      </c>
      <c r="L336" s="75" t="s">
        <v>228</v>
      </c>
    </row>
    <row r="337" spans="1:12" ht="60">
      <c r="A337" s="20"/>
      <c r="B337" s="74">
        <v>80111600</v>
      </c>
      <c r="C337" s="43" t="s">
        <v>404</v>
      </c>
      <c r="D337" s="54">
        <v>42767</v>
      </c>
      <c r="E337" s="24">
        <v>10</v>
      </c>
      <c r="F337" s="31" t="s">
        <v>220</v>
      </c>
      <c r="G337" s="31" t="s">
        <v>222</v>
      </c>
      <c r="H337" s="24">
        <v>8000000</v>
      </c>
      <c r="I337" s="24">
        <v>8000000</v>
      </c>
      <c r="J337" s="24" t="s">
        <v>224</v>
      </c>
      <c r="K337" s="24" t="s">
        <v>33</v>
      </c>
      <c r="L337" s="75" t="s">
        <v>228</v>
      </c>
    </row>
    <row r="338" spans="1:12" ht="75">
      <c r="A338" s="20"/>
      <c r="B338" s="74">
        <v>80111600</v>
      </c>
      <c r="C338" s="43" t="s">
        <v>405</v>
      </c>
      <c r="D338" s="54">
        <v>42767</v>
      </c>
      <c r="E338" s="24">
        <v>8</v>
      </c>
      <c r="F338" s="31" t="s">
        <v>220</v>
      </c>
      <c r="G338" s="31" t="s">
        <v>222</v>
      </c>
      <c r="H338" s="24">
        <v>3520000</v>
      </c>
      <c r="I338" s="24">
        <v>3520000</v>
      </c>
      <c r="J338" s="24" t="s">
        <v>224</v>
      </c>
      <c r="K338" s="24" t="s">
        <v>33</v>
      </c>
      <c r="L338" s="75" t="s">
        <v>228</v>
      </c>
    </row>
    <row r="339" spans="1:12" ht="60">
      <c r="A339" s="20"/>
      <c r="B339" s="74">
        <v>80111600</v>
      </c>
      <c r="C339" s="31" t="s">
        <v>406</v>
      </c>
      <c r="D339" s="54">
        <v>42767</v>
      </c>
      <c r="E339" s="24">
        <v>11</v>
      </c>
      <c r="F339" s="31" t="s">
        <v>220</v>
      </c>
      <c r="G339" s="31" t="s">
        <v>222</v>
      </c>
      <c r="H339" s="24">
        <v>3401563</v>
      </c>
      <c r="I339" s="24">
        <v>3401563</v>
      </c>
      <c r="J339" s="24" t="s">
        <v>224</v>
      </c>
      <c r="K339" s="24" t="s">
        <v>33</v>
      </c>
      <c r="L339" s="75" t="s">
        <v>228</v>
      </c>
    </row>
    <row r="340" spans="1:12" ht="75">
      <c r="A340" s="20"/>
      <c r="B340" s="74">
        <v>80111600</v>
      </c>
      <c r="C340" s="43" t="s">
        <v>407</v>
      </c>
      <c r="D340" s="54">
        <v>42767</v>
      </c>
      <c r="E340" s="24">
        <v>6</v>
      </c>
      <c r="F340" s="31" t="s">
        <v>220</v>
      </c>
      <c r="G340" s="31" t="s">
        <v>222</v>
      </c>
      <c r="H340" s="24">
        <v>1200000</v>
      </c>
      <c r="I340" s="24">
        <v>1200000</v>
      </c>
      <c r="J340" s="24" t="s">
        <v>224</v>
      </c>
      <c r="K340" s="24" t="s">
        <v>33</v>
      </c>
      <c r="L340" s="75" t="s">
        <v>228</v>
      </c>
    </row>
    <row r="341" spans="1:12" ht="60">
      <c r="A341" s="20"/>
      <c r="B341" s="74">
        <v>80111600</v>
      </c>
      <c r="C341" s="43" t="s">
        <v>408</v>
      </c>
      <c r="D341" s="54">
        <v>42767</v>
      </c>
      <c r="E341" s="24">
        <v>8</v>
      </c>
      <c r="F341" s="31" t="s">
        <v>220</v>
      </c>
      <c r="G341" s="31" t="s">
        <v>222</v>
      </c>
      <c r="H341" s="24">
        <v>3200000</v>
      </c>
      <c r="I341" s="24">
        <v>3200000</v>
      </c>
      <c r="J341" s="24" t="s">
        <v>224</v>
      </c>
      <c r="K341" s="24" t="s">
        <v>33</v>
      </c>
      <c r="L341" s="75" t="s">
        <v>228</v>
      </c>
    </row>
    <row r="342" spans="1:12" ht="75">
      <c r="A342" s="20"/>
      <c r="B342" s="74">
        <v>80111600</v>
      </c>
      <c r="C342" s="43" t="s">
        <v>405</v>
      </c>
      <c r="D342" s="54">
        <v>42767</v>
      </c>
      <c r="E342" s="24">
        <v>8</v>
      </c>
      <c r="F342" s="31" t="s">
        <v>220</v>
      </c>
      <c r="G342" s="31" t="s">
        <v>222</v>
      </c>
      <c r="H342" s="24">
        <v>528000</v>
      </c>
      <c r="I342" s="24">
        <v>528000</v>
      </c>
      <c r="J342" s="24" t="s">
        <v>224</v>
      </c>
      <c r="K342" s="24" t="s">
        <v>33</v>
      </c>
      <c r="L342" s="75" t="s">
        <v>228</v>
      </c>
    </row>
    <row r="343" spans="1:12" ht="60">
      <c r="A343" s="20"/>
      <c r="B343" s="74">
        <v>80111600</v>
      </c>
      <c r="C343" s="44" t="s">
        <v>108</v>
      </c>
      <c r="D343" s="54">
        <v>42767</v>
      </c>
      <c r="E343" s="24">
        <v>11</v>
      </c>
      <c r="F343" s="31" t="s">
        <v>220</v>
      </c>
      <c r="G343" s="31" t="s">
        <v>222</v>
      </c>
      <c r="H343" s="24">
        <v>2200000</v>
      </c>
      <c r="I343" s="24">
        <v>2200000</v>
      </c>
      <c r="J343" s="24" t="s">
        <v>224</v>
      </c>
      <c r="K343" s="24" t="s">
        <v>33</v>
      </c>
      <c r="L343" s="75" t="s">
        <v>228</v>
      </c>
    </row>
    <row r="344" spans="1:12" ht="75">
      <c r="A344" s="20"/>
      <c r="B344" s="74">
        <v>80111600</v>
      </c>
      <c r="C344" s="43" t="s">
        <v>153</v>
      </c>
      <c r="D344" s="54">
        <v>42856</v>
      </c>
      <c r="E344" s="24">
        <v>7</v>
      </c>
      <c r="F344" s="31" t="s">
        <v>212</v>
      </c>
      <c r="G344" s="31" t="s">
        <v>222</v>
      </c>
      <c r="H344" s="24">
        <v>4197324011</v>
      </c>
      <c r="I344" s="24">
        <v>4197324011</v>
      </c>
      <c r="J344" s="24" t="s">
        <v>224</v>
      </c>
      <c r="K344" s="24" t="s">
        <v>33</v>
      </c>
      <c r="L344" s="75" t="s">
        <v>228</v>
      </c>
    </row>
    <row r="345" spans="1:12" ht="75">
      <c r="A345" s="20"/>
      <c r="B345" s="74">
        <v>80111600</v>
      </c>
      <c r="C345" s="43" t="s">
        <v>153</v>
      </c>
      <c r="D345" s="54">
        <v>42856</v>
      </c>
      <c r="E345" s="24">
        <v>7</v>
      </c>
      <c r="F345" s="31" t="s">
        <v>212</v>
      </c>
      <c r="G345" s="31" t="s">
        <v>222</v>
      </c>
      <c r="H345" s="24">
        <v>1148926142</v>
      </c>
      <c r="I345" s="24">
        <v>1148926142</v>
      </c>
      <c r="J345" s="24" t="s">
        <v>224</v>
      </c>
      <c r="K345" s="24" t="s">
        <v>33</v>
      </c>
      <c r="L345" s="75" t="s">
        <v>228</v>
      </c>
    </row>
    <row r="346" spans="1:12" ht="75">
      <c r="A346" s="20"/>
      <c r="B346" s="74">
        <v>80111600</v>
      </c>
      <c r="C346" s="43" t="s">
        <v>153</v>
      </c>
      <c r="D346" s="54">
        <v>42856</v>
      </c>
      <c r="E346" s="24">
        <v>7</v>
      </c>
      <c r="F346" s="31" t="s">
        <v>212</v>
      </c>
      <c r="G346" s="31" t="s">
        <v>478</v>
      </c>
      <c r="H346" s="24">
        <v>120000000.00000001</v>
      </c>
      <c r="I346" s="24">
        <v>120000000.00000001</v>
      </c>
      <c r="J346" s="24" t="s">
        <v>224</v>
      </c>
      <c r="K346" s="24" t="s">
        <v>33</v>
      </c>
      <c r="L346" s="75" t="s">
        <v>228</v>
      </c>
    </row>
    <row r="347" spans="1:12" ht="75">
      <c r="A347" s="20"/>
      <c r="B347" s="74">
        <v>80111600</v>
      </c>
      <c r="C347" s="43" t="s">
        <v>399</v>
      </c>
      <c r="D347" s="54">
        <v>42767</v>
      </c>
      <c r="E347" s="24">
        <v>9</v>
      </c>
      <c r="F347" s="31" t="s">
        <v>212</v>
      </c>
      <c r="G347" s="31" t="s">
        <v>222</v>
      </c>
      <c r="H347" s="24">
        <v>32549850</v>
      </c>
      <c r="I347" s="24">
        <v>32549850</v>
      </c>
      <c r="J347" s="24" t="s">
        <v>224</v>
      </c>
      <c r="K347" s="24" t="s">
        <v>33</v>
      </c>
      <c r="L347" s="75" t="s">
        <v>228</v>
      </c>
    </row>
    <row r="348" spans="1:12" ht="75">
      <c r="A348" s="20"/>
      <c r="B348" s="74">
        <v>80111600</v>
      </c>
      <c r="C348" s="43" t="s">
        <v>139</v>
      </c>
      <c r="D348" s="54">
        <v>42767</v>
      </c>
      <c r="E348" s="24">
        <v>12</v>
      </c>
      <c r="F348" s="31" t="s">
        <v>212</v>
      </c>
      <c r="G348" s="31" t="s">
        <v>222</v>
      </c>
      <c r="H348" s="24">
        <v>57749850</v>
      </c>
      <c r="I348" s="24">
        <v>57749850</v>
      </c>
      <c r="J348" s="24" t="s">
        <v>224</v>
      </c>
      <c r="K348" s="24" t="s">
        <v>33</v>
      </c>
      <c r="L348" s="75" t="s">
        <v>228</v>
      </c>
    </row>
    <row r="349" spans="1:12" ht="60">
      <c r="A349" s="20"/>
      <c r="B349" s="74">
        <v>80111600</v>
      </c>
      <c r="C349" s="43" t="s">
        <v>154</v>
      </c>
      <c r="D349" s="54">
        <v>42767</v>
      </c>
      <c r="E349" s="24">
        <v>6</v>
      </c>
      <c r="F349" s="31" t="s">
        <v>220</v>
      </c>
      <c r="G349" s="31" t="s">
        <v>222</v>
      </c>
      <c r="H349" s="24">
        <v>4800000</v>
      </c>
      <c r="I349" s="24">
        <v>4800000</v>
      </c>
      <c r="J349" s="24" t="s">
        <v>224</v>
      </c>
      <c r="K349" s="24" t="s">
        <v>33</v>
      </c>
      <c r="L349" s="75" t="s">
        <v>228</v>
      </c>
    </row>
    <row r="350" spans="1:12" ht="90">
      <c r="A350" s="20"/>
      <c r="B350" s="74">
        <v>80111600</v>
      </c>
      <c r="C350" s="43" t="s">
        <v>155</v>
      </c>
      <c r="D350" s="54">
        <v>42767</v>
      </c>
      <c r="E350" s="24">
        <v>11</v>
      </c>
      <c r="F350" s="31" t="s">
        <v>220</v>
      </c>
      <c r="G350" s="31" t="s">
        <v>222</v>
      </c>
      <c r="H350" s="24">
        <v>8800000</v>
      </c>
      <c r="I350" s="24">
        <v>8800000</v>
      </c>
      <c r="J350" s="24" t="s">
        <v>224</v>
      </c>
      <c r="K350" s="24" t="s">
        <v>33</v>
      </c>
      <c r="L350" s="75" t="s">
        <v>228</v>
      </c>
    </row>
    <row r="351" spans="1:12" ht="90">
      <c r="A351" s="20"/>
      <c r="B351" s="74">
        <v>80111600</v>
      </c>
      <c r="C351" s="44" t="s">
        <v>140</v>
      </c>
      <c r="D351" s="54">
        <v>42767</v>
      </c>
      <c r="E351" s="24">
        <v>11</v>
      </c>
      <c r="F351" s="31" t="s">
        <v>220</v>
      </c>
      <c r="G351" s="31" t="s">
        <v>222</v>
      </c>
      <c r="H351" s="24">
        <v>29205000</v>
      </c>
      <c r="I351" s="24">
        <v>29205000</v>
      </c>
      <c r="J351" s="24" t="s">
        <v>224</v>
      </c>
      <c r="K351" s="24" t="s">
        <v>33</v>
      </c>
      <c r="L351" s="75" t="s">
        <v>228</v>
      </c>
    </row>
    <row r="352" spans="1:12" ht="75">
      <c r="A352" s="20"/>
      <c r="B352" s="74">
        <v>80111600</v>
      </c>
      <c r="C352" s="44" t="s">
        <v>141</v>
      </c>
      <c r="D352" s="54">
        <v>42767</v>
      </c>
      <c r="E352" s="24">
        <v>11</v>
      </c>
      <c r="F352" s="31" t="s">
        <v>220</v>
      </c>
      <c r="G352" s="31" t="s">
        <v>222</v>
      </c>
      <c r="H352" s="24">
        <v>54450000</v>
      </c>
      <c r="I352" s="24">
        <v>54450000</v>
      </c>
      <c r="J352" s="24" t="s">
        <v>224</v>
      </c>
      <c r="K352" s="24" t="s">
        <v>33</v>
      </c>
      <c r="L352" s="75" t="s">
        <v>228</v>
      </c>
    </row>
    <row r="353" spans="1:12" ht="90">
      <c r="A353" s="20"/>
      <c r="B353" s="74">
        <v>80111600</v>
      </c>
      <c r="C353" s="44" t="s">
        <v>142</v>
      </c>
      <c r="D353" s="54">
        <v>42795</v>
      </c>
      <c r="E353" s="24">
        <v>10</v>
      </c>
      <c r="F353" s="31" t="s">
        <v>220</v>
      </c>
      <c r="G353" s="31" t="s">
        <v>222</v>
      </c>
      <c r="H353" s="24">
        <v>29700000</v>
      </c>
      <c r="I353" s="24">
        <v>29700000</v>
      </c>
      <c r="J353" s="24" t="s">
        <v>224</v>
      </c>
      <c r="K353" s="24" t="s">
        <v>33</v>
      </c>
      <c r="L353" s="75" t="s">
        <v>228</v>
      </c>
    </row>
    <row r="354" spans="1:12" ht="75">
      <c r="A354" s="20"/>
      <c r="B354" s="74">
        <v>80111600</v>
      </c>
      <c r="C354" s="44" t="s">
        <v>143</v>
      </c>
      <c r="D354" s="54">
        <v>42767</v>
      </c>
      <c r="E354" s="24">
        <v>11</v>
      </c>
      <c r="F354" s="31" t="s">
        <v>220</v>
      </c>
      <c r="G354" s="31" t="s">
        <v>222</v>
      </c>
      <c r="H354" s="24">
        <v>48411000</v>
      </c>
      <c r="I354" s="24">
        <v>48411000</v>
      </c>
      <c r="J354" s="24" t="s">
        <v>224</v>
      </c>
      <c r="K354" s="24" t="s">
        <v>33</v>
      </c>
      <c r="L354" s="75" t="s">
        <v>228</v>
      </c>
    </row>
    <row r="355" spans="1:12" ht="90">
      <c r="A355" s="20"/>
      <c r="B355" s="74">
        <v>80111600</v>
      </c>
      <c r="C355" s="43" t="s">
        <v>400</v>
      </c>
      <c r="D355" s="54">
        <v>42767</v>
      </c>
      <c r="E355" s="24">
        <v>11</v>
      </c>
      <c r="F355" s="31" t="s">
        <v>220</v>
      </c>
      <c r="G355" s="31" t="s">
        <v>222</v>
      </c>
      <c r="H355" s="24">
        <v>27180000</v>
      </c>
      <c r="I355" s="24">
        <v>27180000</v>
      </c>
      <c r="J355" s="24" t="s">
        <v>224</v>
      </c>
      <c r="K355" s="24" t="s">
        <v>33</v>
      </c>
      <c r="L355" s="75" t="s">
        <v>228</v>
      </c>
    </row>
    <row r="356" spans="1:12" ht="60">
      <c r="A356" s="20"/>
      <c r="B356" s="74">
        <v>80111600</v>
      </c>
      <c r="C356" s="44" t="s">
        <v>144</v>
      </c>
      <c r="D356" s="54">
        <v>42767</v>
      </c>
      <c r="E356" s="24">
        <v>11</v>
      </c>
      <c r="F356" s="31" t="s">
        <v>220</v>
      </c>
      <c r="G356" s="31" t="s">
        <v>222</v>
      </c>
      <c r="H356" s="24">
        <v>23760000</v>
      </c>
      <c r="I356" s="24">
        <v>23760000</v>
      </c>
      <c r="J356" s="24" t="s">
        <v>224</v>
      </c>
      <c r="K356" s="24" t="s">
        <v>33</v>
      </c>
      <c r="L356" s="75" t="s">
        <v>228</v>
      </c>
    </row>
    <row r="357" spans="1:12" ht="60">
      <c r="A357" s="20"/>
      <c r="B357" s="74">
        <v>81112000</v>
      </c>
      <c r="C357" s="44" t="s">
        <v>401</v>
      </c>
      <c r="D357" s="54">
        <v>42767</v>
      </c>
      <c r="E357" s="24">
        <v>11</v>
      </c>
      <c r="F357" s="31" t="s">
        <v>220</v>
      </c>
      <c r="G357" s="31" t="s">
        <v>222</v>
      </c>
      <c r="H357" s="24">
        <v>54450000</v>
      </c>
      <c r="I357" s="24">
        <v>54450000</v>
      </c>
      <c r="J357" s="24" t="s">
        <v>224</v>
      </c>
      <c r="K357" s="24" t="s">
        <v>33</v>
      </c>
      <c r="L357" s="75" t="s">
        <v>228</v>
      </c>
    </row>
    <row r="358" spans="1:12" ht="60">
      <c r="A358" s="20"/>
      <c r="B358" s="74">
        <v>80111600</v>
      </c>
      <c r="C358" s="44" t="s">
        <v>145</v>
      </c>
      <c r="D358" s="54">
        <v>42767</v>
      </c>
      <c r="E358" s="24">
        <v>6</v>
      </c>
      <c r="F358" s="31" t="s">
        <v>220</v>
      </c>
      <c r="G358" s="31" t="s">
        <v>222</v>
      </c>
      <c r="H358" s="24">
        <v>26406000</v>
      </c>
      <c r="I358" s="24">
        <v>26406000</v>
      </c>
      <c r="J358" s="24" t="s">
        <v>224</v>
      </c>
      <c r="K358" s="24" t="s">
        <v>33</v>
      </c>
      <c r="L358" s="75" t="s">
        <v>228</v>
      </c>
    </row>
    <row r="359" spans="1:12" ht="75">
      <c r="A359" s="20"/>
      <c r="B359" s="74">
        <v>80111600</v>
      </c>
      <c r="C359" s="44" t="s">
        <v>402</v>
      </c>
      <c r="D359" s="54">
        <v>42767</v>
      </c>
      <c r="E359" s="24">
        <v>11</v>
      </c>
      <c r="F359" s="31" t="s">
        <v>220</v>
      </c>
      <c r="G359" s="31" t="s">
        <v>222</v>
      </c>
      <c r="H359" s="24">
        <v>29700000</v>
      </c>
      <c r="I359" s="24">
        <v>29700000</v>
      </c>
      <c r="J359" s="24" t="s">
        <v>224</v>
      </c>
      <c r="K359" s="24" t="s">
        <v>33</v>
      </c>
      <c r="L359" s="75" t="s">
        <v>228</v>
      </c>
    </row>
    <row r="360" spans="1:12" ht="75">
      <c r="A360" s="20"/>
      <c r="B360" s="74">
        <v>86101700</v>
      </c>
      <c r="C360" s="44" t="s">
        <v>146</v>
      </c>
      <c r="D360" s="54">
        <v>42767</v>
      </c>
      <c r="E360" s="24">
        <v>11</v>
      </c>
      <c r="F360" s="31" t="s">
        <v>220</v>
      </c>
      <c r="G360" s="31" t="s">
        <v>222</v>
      </c>
      <c r="H360" s="24">
        <v>14850000</v>
      </c>
      <c r="I360" s="24">
        <v>14850000</v>
      </c>
      <c r="J360" s="24" t="s">
        <v>224</v>
      </c>
      <c r="K360" s="24" t="s">
        <v>33</v>
      </c>
      <c r="L360" s="75" t="s">
        <v>228</v>
      </c>
    </row>
    <row r="361" spans="1:12" ht="75">
      <c r="A361" s="20"/>
      <c r="B361" s="74">
        <v>86101700</v>
      </c>
      <c r="C361" s="44" t="s">
        <v>146</v>
      </c>
      <c r="D361" s="54">
        <v>42767</v>
      </c>
      <c r="E361" s="24">
        <v>11</v>
      </c>
      <c r="F361" s="31" t="s">
        <v>220</v>
      </c>
      <c r="G361" s="31" t="s">
        <v>222</v>
      </c>
      <c r="H361" s="24">
        <v>14850000</v>
      </c>
      <c r="I361" s="24">
        <v>14850000</v>
      </c>
      <c r="J361" s="24" t="s">
        <v>224</v>
      </c>
      <c r="K361" s="24" t="s">
        <v>33</v>
      </c>
      <c r="L361" s="75" t="s">
        <v>228</v>
      </c>
    </row>
    <row r="362" spans="1:12" ht="120">
      <c r="A362" s="20"/>
      <c r="B362" s="74">
        <v>80141600</v>
      </c>
      <c r="C362" s="44" t="s">
        <v>147</v>
      </c>
      <c r="D362" s="54">
        <v>42767</v>
      </c>
      <c r="E362" s="24">
        <v>11</v>
      </c>
      <c r="F362" s="31" t="s">
        <v>220</v>
      </c>
      <c r="G362" s="31" t="s">
        <v>222</v>
      </c>
      <c r="H362" s="24">
        <v>23760000</v>
      </c>
      <c r="I362" s="24">
        <v>23760000</v>
      </c>
      <c r="J362" s="24" t="s">
        <v>224</v>
      </c>
      <c r="K362" s="24" t="s">
        <v>33</v>
      </c>
      <c r="L362" s="75" t="s">
        <v>228</v>
      </c>
    </row>
    <row r="363" spans="1:12" ht="75">
      <c r="A363" s="20"/>
      <c r="B363" s="74">
        <v>93141800</v>
      </c>
      <c r="C363" s="44" t="s">
        <v>146</v>
      </c>
      <c r="D363" s="54">
        <v>42767</v>
      </c>
      <c r="E363" s="24">
        <v>11</v>
      </c>
      <c r="F363" s="31" t="s">
        <v>220</v>
      </c>
      <c r="G363" s="31" t="s">
        <v>222</v>
      </c>
      <c r="H363" s="24">
        <v>14850000</v>
      </c>
      <c r="I363" s="24">
        <v>14850000</v>
      </c>
      <c r="J363" s="24" t="s">
        <v>224</v>
      </c>
      <c r="K363" s="24" t="s">
        <v>33</v>
      </c>
      <c r="L363" s="75" t="s">
        <v>228</v>
      </c>
    </row>
    <row r="364" spans="1:12" ht="75">
      <c r="A364" s="20"/>
      <c r="B364" s="74">
        <v>44121600</v>
      </c>
      <c r="C364" s="44" t="s">
        <v>146</v>
      </c>
      <c r="D364" s="54">
        <v>42767</v>
      </c>
      <c r="E364" s="24">
        <v>11</v>
      </c>
      <c r="F364" s="31" t="s">
        <v>220</v>
      </c>
      <c r="G364" s="31" t="s">
        <v>222</v>
      </c>
      <c r="H364" s="24">
        <v>12150000</v>
      </c>
      <c r="I364" s="24">
        <v>12150000</v>
      </c>
      <c r="J364" s="24" t="s">
        <v>224</v>
      </c>
      <c r="K364" s="24" t="s">
        <v>33</v>
      </c>
      <c r="L364" s="75" t="s">
        <v>228</v>
      </c>
    </row>
    <row r="365" spans="1:12" ht="75">
      <c r="A365" s="20"/>
      <c r="B365" s="74">
        <v>78181700</v>
      </c>
      <c r="C365" s="44" t="s">
        <v>146</v>
      </c>
      <c r="D365" s="54">
        <v>42767</v>
      </c>
      <c r="E365" s="24">
        <v>11</v>
      </c>
      <c r="F365" s="31" t="s">
        <v>220</v>
      </c>
      <c r="G365" s="31" t="s">
        <v>222</v>
      </c>
      <c r="H365" s="24">
        <v>12150000</v>
      </c>
      <c r="I365" s="24">
        <v>12150000</v>
      </c>
      <c r="J365" s="24" t="s">
        <v>224</v>
      </c>
      <c r="K365" s="24" t="s">
        <v>33</v>
      </c>
      <c r="L365" s="75" t="s">
        <v>228</v>
      </c>
    </row>
    <row r="366" spans="1:12" ht="75">
      <c r="A366" s="20"/>
      <c r="B366" s="74">
        <v>80111600</v>
      </c>
      <c r="C366" s="44" t="s">
        <v>148</v>
      </c>
      <c r="D366" s="54">
        <v>42767</v>
      </c>
      <c r="E366" s="24">
        <v>11</v>
      </c>
      <c r="F366" s="31" t="s">
        <v>220</v>
      </c>
      <c r="G366" s="31" t="s">
        <v>222</v>
      </c>
      <c r="H366" s="24">
        <v>32670000</v>
      </c>
      <c r="I366" s="24">
        <v>32670000</v>
      </c>
      <c r="J366" s="24" t="s">
        <v>224</v>
      </c>
      <c r="K366" s="24" t="s">
        <v>33</v>
      </c>
      <c r="L366" s="75" t="s">
        <v>228</v>
      </c>
    </row>
    <row r="367" spans="1:12" ht="60">
      <c r="A367" s="20"/>
      <c r="B367" s="74">
        <v>80111600</v>
      </c>
      <c r="C367" s="44" t="s">
        <v>149</v>
      </c>
      <c r="D367" s="54">
        <v>42767</v>
      </c>
      <c r="E367" s="24">
        <v>11</v>
      </c>
      <c r="F367" s="31" t="s">
        <v>220</v>
      </c>
      <c r="G367" s="31" t="s">
        <v>222</v>
      </c>
      <c r="H367" s="24">
        <v>64350000</v>
      </c>
      <c r="I367" s="24">
        <v>64350000</v>
      </c>
      <c r="J367" s="24" t="s">
        <v>224</v>
      </c>
      <c r="K367" s="24" t="s">
        <v>33</v>
      </c>
      <c r="L367" s="75" t="s">
        <v>228</v>
      </c>
    </row>
    <row r="368" spans="1:12" ht="75">
      <c r="A368" s="20"/>
      <c r="B368" s="74">
        <v>80111600</v>
      </c>
      <c r="C368" s="44" t="s">
        <v>148</v>
      </c>
      <c r="D368" s="54">
        <v>42767</v>
      </c>
      <c r="E368" s="24">
        <v>11</v>
      </c>
      <c r="F368" s="31" t="s">
        <v>220</v>
      </c>
      <c r="G368" s="31" t="s">
        <v>222</v>
      </c>
      <c r="H368" s="24">
        <v>34155000</v>
      </c>
      <c r="I368" s="24">
        <v>34155000</v>
      </c>
      <c r="J368" s="24" t="s">
        <v>224</v>
      </c>
      <c r="K368" s="24" t="s">
        <v>33</v>
      </c>
      <c r="L368" s="75" t="s">
        <v>228</v>
      </c>
    </row>
    <row r="369" spans="1:12" ht="75">
      <c r="A369" s="20"/>
      <c r="B369" s="74">
        <v>80111600</v>
      </c>
      <c r="C369" s="44" t="s">
        <v>148</v>
      </c>
      <c r="D369" s="54">
        <v>42767</v>
      </c>
      <c r="E369" s="24">
        <v>11</v>
      </c>
      <c r="F369" s="31" t="s">
        <v>220</v>
      </c>
      <c r="G369" s="31" t="s">
        <v>222</v>
      </c>
      <c r="H369" s="24">
        <v>34155000</v>
      </c>
      <c r="I369" s="24">
        <v>34155000</v>
      </c>
      <c r="J369" s="24" t="s">
        <v>224</v>
      </c>
      <c r="K369" s="24" t="s">
        <v>33</v>
      </c>
      <c r="L369" s="75" t="s">
        <v>228</v>
      </c>
    </row>
    <row r="370" spans="1:12" ht="60">
      <c r="A370" s="20"/>
      <c r="B370" s="74">
        <v>80111600</v>
      </c>
      <c r="C370" s="43" t="s">
        <v>150</v>
      </c>
      <c r="D370" s="54">
        <v>42767</v>
      </c>
      <c r="E370" s="24">
        <v>11</v>
      </c>
      <c r="F370" s="31" t="s">
        <v>220</v>
      </c>
      <c r="G370" s="31" t="s">
        <v>222</v>
      </c>
      <c r="H370" s="24">
        <v>39600000</v>
      </c>
      <c r="I370" s="24">
        <v>39600000</v>
      </c>
      <c r="J370" s="24" t="s">
        <v>224</v>
      </c>
      <c r="K370" s="24" t="s">
        <v>33</v>
      </c>
      <c r="L370" s="75" t="s">
        <v>228</v>
      </c>
    </row>
    <row r="371" spans="1:12" ht="60">
      <c r="A371" s="20"/>
      <c r="B371" s="74">
        <v>80111600</v>
      </c>
      <c r="C371" s="43" t="s">
        <v>150</v>
      </c>
      <c r="D371" s="54">
        <v>42767</v>
      </c>
      <c r="E371" s="24">
        <v>11</v>
      </c>
      <c r="F371" s="31" t="s">
        <v>220</v>
      </c>
      <c r="G371" s="31" t="s">
        <v>222</v>
      </c>
      <c r="H371" s="24">
        <v>39600000</v>
      </c>
      <c r="I371" s="24">
        <v>39600000</v>
      </c>
      <c r="J371" s="24" t="s">
        <v>224</v>
      </c>
      <c r="K371" s="24" t="s">
        <v>33</v>
      </c>
      <c r="L371" s="75" t="s">
        <v>228</v>
      </c>
    </row>
    <row r="372" spans="1:12" ht="60">
      <c r="A372" s="20"/>
      <c r="B372" s="74">
        <v>80111600</v>
      </c>
      <c r="C372" s="44" t="s">
        <v>150</v>
      </c>
      <c r="D372" s="54">
        <v>42767</v>
      </c>
      <c r="E372" s="24">
        <v>6</v>
      </c>
      <c r="F372" s="31" t="s">
        <v>220</v>
      </c>
      <c r="G372" s="31" t="s">
        <v>222</v>
      </c>
      <c r="H372" s="24">
        <v>18630000</v>
      </c>
      <c r="I372" s="24">
        <v>18630000</v>
      </c>
      <c r="J372" s="24" t="s">
        <v>224</v>
      </c>
      <c r="K372" s="24" t="s">
        <v>33</v>
      </c>
      <c r="L372" s="75" t="s">
        <v>228</v>
      </c>
    </row>
    <row r="373" spans="1:12" ht="60">
      <c r="A373" s="20"/>
      <c r="B373" s="74">
        <v>80111600</v>
      </c>
      <c r="C373" s="43" t="s">
        <v>150</v>
      </c>
      <c r="D373" s="54">
        <v>42767</v>
      </c>
      <c r="E373" s="24">
        <v>6</v>
      </c>
      <c r="F373" s="31" t="s">
        <v>220</v>
      </c>
      <c r="G373" s="31" t="s">
        <v>222</v>
      </c>
      <c r="H373" s="24">
        <v>18630000</v>
      </c>
      <c r="I373" s="24">
        <v>18630000</v>
      </c>
      <c r="J373" s="24" t="s">
        <v>224</v>
      </c>
      <c r="K373" s="24" t="s">
        <v>33</v>
      </c>
      <c r="L373" s="75" t="s">
        <v>228</v>
      </c>
    </row>
    <row r="374" spans="1:12" ht="60">
      <c r="A374" s="20"/>
      <c r="B374" s="74">
        <v>80111600</v>
      </c>
      <c r="C374" s="43" t="s">
        <v>150</v>
      </c>
      <c r="D374" s="54">
        <v>42767</v>
      </c>
      <c r="E374" s="24">
        <v>11</v>
      </c>
      <c r="F374" s="31" t="s">
        <v>220</v>
      </c>
      <c r="G374" s="31" t="s">
        <v>222</v>
      </c>
      <c r="H374" s="24">
        <v>34155000</v>
      </c>
      <c r="I374" s="24">
        <v>34155000</v>
      </c>
      <c r="J374" s="24" t="s">
        <v>224</v>
      </c>
      <c r="K374" s="24" t="s">
        <v>33</v>
      </c>
      <c r="L374" s="75" t="s">
        <v>228</v>
      </c>
    </row>
    <row r="375" spans="1:12" ht="60">
      <c r="A375" s="20"/>
      <c r="B375" s="74">
        <v>80111600</v>
      </c>
      <c r="C375" s="43" t="s">
        <v>151</v>
      </c>
      <c r="D375" s="54">
        <v>42767</v>
      </c>
      <c r="E375" s="24">
        <v>11</v>
      </c>
      <c r="F375" s="31" t="s">
        <v>220</v>
      </c>
      <c r="G375" s="31" t="s">
        <v>222</v>
      </c>
      <c r="H375" s="24">
        <v>34155000</v>
      </c>
      <c r="I375" s="24">
        <v>34155000</v>
      </c>
      <c r="J375" s="24" t="s">
        <v>224</v>
      </c>
      <c r="K375" s="24" t="s">
        <v>33</v>
      </c>
      <c r="L375" s="75" t="s">
        <v>228</v>
      </c>
    </row>
    <row r="376" spans="1:12" ht="60">
      <c r="A376" s="20"/>
      <c r="B376" s="74">
        <v>80111600</v>
      </c>
      <c r="C376" s="44" t="s">
        <v>403</v>
      </c>
      <c r="D376" s="54">
        <v>42767</v>
      </c>
      <c r="E376" s="24">
        <v>11</v>
      </c>
      <c r="F376" s="31" t="s">
        <v>220</v>
      </c>
      <c r="G376" s="31" t="s">
        <v>222</v>
      </c>
      <c r="H376" s="24">
        <v>54450000</v>
      </c>
      <c r="I376" s="24">
        <v>54450000</v>
      </c>
      <c r="J376" s="24" t="s">
        <v>224</v>
      </c>
      <c r="K376" s="24" t="s">
        <v>33</v>
      </c>
      <c r="L376" s="75" t="s">
        <v>228</v>
      </c>
    </row>
    <row r="377" spans="1:12" ht="60">
      <c r="A377" s="20"/>
      <c r="B377" s="74">
        <v>80111600</v>
      </c>
      <c r="C377" s="43" t="s">
        <v>151</v>
      </c>
      <c r="D377" s="54">
        <v>42767</v>
      </c>
      <c r="E377" s="24">
        <v>6</v>
      </c>
      <c r="F377" s="31" t="s">
        <v>220</v>
      </c>
      <c r="G377" s="31" t="s">
        <v>222</v>
      </c>
      <c r="H377" s="24">
        <v>26406000</v>
      </c>
      <c r="I377" s="24">
        <v>26406000</v>
      </c>
      <c r="J377" s="24" t="s">
        <v>224</v>
      </c>
      <c r="K377" s="24" t="s">
        <v>33</v>
      </c>
      <c r="L377" s="75" t="s">
        <v>228</v>
      </c>
    </row>
    <row r="378" spans="1:12" ht="60">
      <c r="A378" s="20"/>
      <c r="B378" s="74">
        <v>80111600</v>
      </c>
      <c r="C378" s="44" t="s">
        <v>152</v>
      </c>
      <c r="D378" s="54">
        <v>42767</v>
      </c>
      <c r="E378" s="24">
        <v>11</v>
      </c>
      <c r="F378" s="31" t="s">
        <v>220</v>
      </c>
      <c r="G378" s="31" t="s">
        <v>222</v>
      </c>
      <c r="H378" s="24">
        <v>64350000</v>
      </c>
      <c r="I378" s="24">
        <v>64350000</v>
      </c>
      <c r="J378" s="24" t="s">
        <v>224</v>
      </c>
      <c r="K378" s="24" t="s">
        <v>33</v>
      </c>
      <c r="L378" s="75" t="s">
        <v>228</v>
      </c>
    </row>
    <row r="379" spans="1:12" ht="60">
      <c r="A379" s="20"/>
      <c r="B379" s="74">
        <v>80111600</v>
      </c>
      <c r="C379" s="43" t="s">
        <v>151</v>
      </c>
      <c r="D379" s="54">
        <v>42767</v>
      </c>
      <c r="E379" s="24">
        <v>11</v>
      </c>
      <c r="F379" s="31" t="s">
        <v>220</v>
      </c>
      <c r="G379" s="31" t="s">
        <v>222</v>
      </c>
      <c r="H379" s="24">
        <v>54450000</v>
      </c>
      <c r="I379" s="24">
        <v>54450000</v>
      </c>
      <c r="J379" s="24" t="s">
        <v>224</v>
      </c>
      <c r="K379" s="24" t="s">
        <v>33</v>
      </c>
      <c r="L379" s="75" t="s">
        <v>228</v>
      </c>
    </row>
    <row r="380" spans="1:12" ht="60">
      <c r="A380" s="20"/>
      <c r="B380" s="74">
        <v>80111600</v>
      </c>
      <c r="C380" s="43" t="s">
        <v>151</v>
      </c>
      <c r="D380" s="54">
        <v>42795</v>
      </c>
      <c r="E380" s="24">
        <v>10</v>
      </c>
      <c r="F380" s="31" t="s">
        <v>220</v>
      </c>
      <c r="G380" s="31" t="s">
        <v>222</v>
      </c>
      <c r="H380" s="24">
        <v>54000000</v>
      </c>
      <c r="I380" s="24">
        <v>54000000</v>
      </c>
      <c r="J380" s="24" t="s">
        <v>224</v>
      </c>
      <c r="K380" s="24" t="s">
        <v>33</v>
      </c>
      <c r="L380" s="75" t="s">
        <v>228</v>
      </c>
    </row>
    <row r="381" spans="1:12" ht="60">
      <c r="A381" s="20"/>
      <c r="B381" s="74">
        <v>80111600</v>
      </c>
      <c r="C381" s="43" t="s">
        <v>151</v>
      </c>
      <c r="D381" s="54">
        <v>42767</v>
      </c>
      <c r="E381" s="24">
        <v>11</v>
      </c>
      <c r="F381" s="31" t="s">
        <v>220</v>
      </c>
      <c r="G381" s="31" t="s">
        <v>222</v>
      </c>
      <c r="H381" s="24">
        <v>54450000</v>
      </c>
      <c r="I381" s="24">
        <v>54450000</v>
      </c>
      <c r="J381" s="24" t="s">
        <v>224</v>
      </c>
      <c r="K381" s="24" t="s">
        <v>33</v>
      </c>
      <c r="L381" s="75" t="s">
        <v>228</v>
      </c>
    </row>
    <row r="382" spans="1:12" ht="60">
      <c r="A382" s="20"/>
      <c r="B382" s="74">
        <v>80111600</v>
      </c>
      <c r="C382" s="44" t="s">
        <v>403</v>
      </c>
      <c r="D382" s="54">
        <v>42767</v>
      </c>
      <c r="E382" s="24">
        <v>10</v>
      </c>
      <c r="F382" s="31" t="s">
        <v>220</v>
      </c>
      <c r="G382" s="31" t="s">
        <v>222</v>
      </c>
      <c r="H382" s="24">
        <v>72000000</v>
      </c>
      <c r="I382" s="24">
        <v>72000000</v>
      </c>
      <c r="J382" s="24" t="s">
        <v>224</v>
      </c>
      <c r="K382" s="24" t="s">
        <v>33</v>
      </c>
      <c r="L382" s="75" t="s">
        <v>228</v>
      </c>
    </row>
    <row r="383" spans="1:12" ht="75">
      <c r="A383" s="20"/>
      <c r="B383" s="74">
        <v>80111600</v>
      </c>
      <c r="C383" s="44" t="s">
        <v>405</v>
      </c>
      <c r="D383" s="54">
        <v>42767</v>
      </c>
      <c r="E383" s="24">
        <v>8</v>
      </c>
      <c r="F383" s="31" t="s">
        <v>220</v>
      </c>
      <c r="G383" s="31" t="s">
        <v>222</v>
      </c>
      <c r="H383" s="24">
        <v>31680000</v>
      </c>
      <c r="I383" s="24">
        <v>31680000</v>
      </c>
      <c r="J383" s="24" t="s">
        <v>224</v>
      </c>
      <c r="K383" s="24" t="s">
        <v>33</v>
      </c>
      <c r="L383" s="75" t="s">
        <v>228</v>
      </c>
    </row>
    <row r="384" spans="1:12" ht="60">
      <c r="A384" s="20"/>
      <c r="B384" s="74">
        <v>80111600</v>
      </c>
      <c r="C384" s="31" t="s">
        <v>406</v>
      </c>
      <c r="D384" s="54">
        <v>42767</v>
      </c>
      <c r="E384" s="24">
        <v>11</v>
      </c>
      <c r="F384" s="31" t="s">
        <v>220</v>
      </c>
      <c r="G384" s="31" t="s">
        <v>222</v>
      </c>
      <c r="H384" s="24">
        <v>30614100</v>
      </c>
      <c r="I384" s="24">
        <v>30614100</v>
      </c>
      <c r="J384" s="24" t="s">
        <v>224</v>
      </c>
      <c r="K384" s="24" t="s">
        <v>33</v>
      </c>
      <c r="L384" s="75" t="s">
        <v>228</v>
      </c>
    </row>
    <row r="385" spans="1:12" ht="75">
      <c r="A385" s="20"/>
      <c r="B385" s="74">
        <v>80111600</v>
      </c>
      <c r="C385" s="43" t="s">
        <v>407</v>
      </c>
      <c r="D385" s="54">
        <v>42767</v>
      </c>
      <c r="E385" s="24">
        <v>6</v>
      </c>
      <c r="F385" s="31" t="s">
        <v>220</v>
      </c>
      <c r="G385" s="31" t="s">
        <v>222</v>
      </c>
      <c r="H385" s="24">
        <v>10800000</v>
      </c>
      <c r="I385" s="24">
        <v>10800000</v>
      </c>
      <c r="J385" s="24" t="s">
        <v>224</v>
      </c>
      <c r="K385" s="24" t="s">
        <v>33</v>
      </c>
      <c r="L385" s="75" t="s">
        <v>228</v>
      </c>
    </row>
    <row r="386" spans="1:12" ht="60">
      <c r="A386" s="20"/>
      <c r="B386" s="74">
        <v>80111600</v>
      </c>
      <c r="C386" s="43" t="s">
        <v>408</v>
      </c>
      <c r="D386" s="54">
        <v>42767</v>
      </c>
      <c r="E386" s="24">
        <v>8</v>
      </c>
      <c r="F386" s="31" t="s">
        <v>220</v>
      </c>
      <c r="G386" s="31" t="s">
        <v>222</v>
      </c>
      <c r="H386" s="24">
        <v>28800000</v>
      </c>
      <c r="I386" s="24">
        <v>28800000</v>
      </c>
      <c r="J386" s="24" t="s">
        <v>224</v>
      </c>
      <c r="K386" s="24" t="s">
        <v>33</v>
      </c>
      <c r="L386" s="75" t="s">
        <v>228</v>
      </c>
    </row>
    <row r="387" spans="1:12" ht="75">
      <c r="A387" s="20"/>
      <c r="B387" s="74">
        <v>80111600</v>
      </c>
      <c r="C387" s="45" t="s">
        <v>405</v>
      </c>
      <c r="D387" s="54">
        <v>42767</v>
      </c>
      <c r="E387" s="24">
        <v>1.2</v>
      </c>
      <c r="F387" s="31" t="s">
        <v>220</v>
      </c>
      <c r="G387" s="31" t="s">
        <v>222</v>
      </c>
      <c r="H387" s="24">
        <v>4752000</v>
      </c>
      <c r="I387" s="24">
        <v>4752000</v>
      </c>
      <c r="J387" s="24" t="s">
        <v>224</v>
      </c>
      <c r="K387" s="24" t="s">
        <v>33</v>
      </c>
      <c r="L387" s="75" t="s">
        <v>228</v>
      </c>
    </row>
    <row r="388" spans="1:12" ht="60">
      <c r="A388" s="20"/>
      <c r="B388" s="74">
        <v>80111600</v>
      </c>
      <c r="C388" s="45" t="s">
        <v>108</v>
      </c>
      <c r="D388" s="54">
        <v>42767</v>
      </c>
      <c r="E388" s="24">
        <v>11</v>
      </c>
      <c r="F388" s="31" t="s">
        <v>220</v>
      </c>
      <c r="G388" s="31" t="s">
        <v>222</v>
      </c>
      <c r="H388" s="24">
        <v>19800000</v>
      </c>
      <c r="I388" s="24">
        <v>19800000</v>
      </c>
      <c r="J388" s="24" t="s">
        <v>224</v>
      </c>
      <c r="K388" s="24" t="s">
        <v>33</v>
      </c>
      <c r="L388" s="75" t="s">
        <v>228</v>
      </c>
    </row>
    <row r="389" spans="1:12" ht="60">
      <c r="A389" s="20"/>
      <c r="B389" s="74">
        <v>80111600</v>
      </c>
      <c r="C389" s="45" t="s">
        <v>154</v>
      </c>
      <c r="D389" s="54">
        <v>42767</v>
      </c>
      <c r="E389" s="24">
        <v>6</v>
      </c>
      <c r="F389" s="31" t="s">
        <v>220</v>
      </c>
      <c r="G389" s="31" t="s">
        <v>222</v>
      </c>
      <c r="H389" s="24">
        <v>43200000</v>
      </c>
      <c r="I389" s="24">
        <v>43200000</v>
      </c>
      <c r="J389" s="24" t="s">
        <v>224</v>
      </c>
      <c r="K389" s="24" t="s">
        <v>33</v>
      </c>
      <c r="L389" s="75" t="s">
        <v>228</v>
      </c>
    </row>
    <row r="390" spans="1:12" ht="90">
      <c r="A390" s="20"/>
      <c r="B390" s="74">
        <v>80111600</v>
      </c>
      <c r="C390" s="45" t="s">
        <v>155</v>
      </c>
      <c r="D390" s="54">
        <v>42767</v>
      </c>
      <c r="E390" s="24">
        <v>11</v>
      </c>
      <c r="F390" s="31" t="s">
        <v>220</v>
      </c>
      <c r="G390" s="31" t="s">
        <v>222</v>
      </c>
      <c r="H390" s="24">
        <v>79200000</v>
      </c>
      <c r="I390" s="24">
        <v>79200000</v>
      </c>
      <c r="J390" s="24" t="s">
        <v>224</v>
      </c>
      <c r="K390" s="24" t="s">
        <v>33</v>
      </c>
      <c r="L390" s="75" t="s">
        <v>228</v>
      </c>
    </row>
    <row r="391" spans="1:12" ht="60">
      <c r="A391" s="20"/>
      <c r="B391" s="74">
        <v>80111600</v>
      </c>
      <c r="C391" s="46" t="s">
        <v>151</v>
      </c>
      <c r="D391" s="54">
        <v>42767</v>
      </c>
      <c r="E391" s="24">
        <v>6</v>
      </c>
      <c r="F391" s="31" t="s">
        <v>220</v>
      </c>
      <c r="G391" s="31" t="s">
        <v>222</v>
      </c>
      <c r="H391" s="24">
        <v>2070000</v>
      </c>
      <c r="I391" s="24">
        <v>2070000</v>
      </c>
      <c r="J391" s="24" t="s">
        <v>224</v>
      </c>
      <c r="K391" s="24" t="s">
        <v>33</v>
      </c>
      <c r="L391" s="75" t="s">
        <v>228</v>
      </c>
    </row>
    <row r="392" spans="1:12" ht="60">
      <c r="A392" s="20"/>
      <c r="B392" s="74">
        <v>80111600</v>
      </c>
      <c r="C392" s="46" t="s">
        <v>151</v>
      </c>
      <c r="D392" s="54">
        <v>42767</v>
      </c>
      <c r="E392" s="24">
        <v>6</v>
      </c>
      <c r="F392" s="31" t="s">
        <v>220</v>
      </c>
      <c r="G392" s="31" t="s">
        <v>222</v>
      </c>
      <c r="H392" s="24">
        <v>18630000</v>
      </c>
      <c r="I392" s="24">
        <v>18630000</v>
      </c>
      <c r="J392" s="24" t="s">
        <v>224</v>
      </c>
      <c r="K392" s="24" t="s">
        <v>33</v>
      </c>
      <c r="L392" s="75" t="s">
        <v>228</v>
      </c>
    </row>
    <row r="393" spans="1:12" ht="60">
      <c r="A393" s="20"/>
      <c r="B393" s="74">
        <v>80111600</v>
      </c>
      <c r="C393" s="46" t="s">
        <v>151</v>
      </c>
      <c r="D393" s="54">
        <v>42767</v>
      </c>
      <c r="E393" s="24">
        <v>6</v>
      </c>
      <c r="F393" s="31" t="s">
        <v>220</v>
      </c>
      <c r="G393" s="31" t="s">
        <v>222</v>
      </c>
      <c r="H393" s="24">
        <v>3060000</v>
      </c>
      <c r="I393" s="24">
        <v>3060000</v>
      </c>
      <c r="J393" s="24" t="s">
        <v>224</v>
      </c>
      <c r="K393" s="24" t="s">
        <v>33</v>
      </c>
      <c r="L393" s="75" t="s">
        <v>228</v>
      </c>
    </row>
    <row r="394" spans="1:12" ht="60">
      <c r="A394" s="20"/>
      <c r="B394" s="74">
        <v>80111600</v>
      </c>
      <c r="C394" s="46" t="s">
        <v>151</v>
      </c>
      <c r="D394" s="54">
        <v>42767</v>
      </c>
      <c r="E394" s="24">
        <v>6</v>
      </c>
      <c r="F394" s="31" t="s">
        <v>220</v>
      </c>
      <c r="G394" s="31" t="s">
        <v>222</v>
      </c>
      <c r="H394" s="24">
        <v>27540000</v>
      </c>
      <c r="I394" s="24">
        <v>27540000</v>
      </c>
      <c r="J394" s="24" t="s">
        <v>224</v>
      </c>
      <c r="K394" s="24" t="s">
        <v>33</v>
      </c>
      <c r="L394" s="75" t="s">
        <v>228</v>
      </c>
    </row>
    <row r="395" spans="1:12" ht="75">
      <c r="A395" s="20"/>
      <c r="B395" s="74">
        <v>80111600</v>
      </c>
      <c r="C395" s="46" t="s">
        <v>148</v>
      </c>
      <c r="D395" s="54">
        <v>42767</v>
      </c>
      <c r="E395" s="24">
        <v>11</v>
      </c>
      <c r="F395" s="31" t="s">
        <v>220</v>
      </c>
      <c r="G395" s="31" t="s">
        <v>222</v>
      </c>
      <c r="H395" s="24">
        <v>3795000</v>
      </c>
      <c r="I395" s="24">
        <v>3795000</v>
      </c>
      <c r="J395" s="24" t="s">
        <v>224</v>
      </c>
      <c r="K395" s="24" t="s">
        <v>33</v>
      </c>
      <c r="L395" s="75" t="s">
        <v>228</v>
      </c>
    </row>
    <row r="396" spans="1:12" ht="75">
      <c r="A396" s="20"/>
      <c r="B396" s="74">
        <v>80111600</v>
      </c>
      <c r="C396" s="45" t="s">
        <v>148</v>
      </c>
      <c r="D396" s="54">
        <v>42767</v>
      </c>
      <c r="E396" s="24">
        <v>11</v>
      </c>
      <c r="F396" s="31" t="s">
        <v>220</v>
      </c>
      <c r="G396" s="31" t="s">
        <v>222</v>
      </c>
      <c r="H396" s="24">
        <v>34155000</v>
      </c>
      <c r="I396" s="24">
        <v>34155000</v>
      </c>
      <c r="J396" s="24" t="s">
        <v>224</v>
      </c>
      <c r="K396" s="24" t="s">
        <v>33</v>
      </c>
      <c r="L396" s="75" t="s">
        <v>228</v>
      </c>
    </row>
    <row r="397" spans="1:12" ht="75">
      <c r="A397" s="20"/>
      <c r="B397" s="24">
        <v>80111600</v>
      </c>
      <c r="C397" s="46" t="s">
        <v>146</v>
      </c>
      <c r="D397" s="54">
        <v>42767</v>
      </c>
      <c r="E397" s="24">
        <v>11</v>
      </c>
      <c r="F397" s="31" t="s">
        <v>220</v>
      </c>
      <c r="G397" s="31" t="s">
        <v>222</v>
      </c>
      <c r="H397" s="24">
        <v>22355428</v>
      </c>
      <c r="I397" s="24">
        <v>22355428</v>
      </c>
      <c r="J397" s="24" t="s">
        <v>224</v>
      </c>
      <c r="K397" s="24" t="s">
        <v>33</v>
      </c>
      <c r="L397" s="75" t="s">
        <v>228</v>
      </c>
    </row>
    <row r="398" spans="1:12" ht="75">
      <c r="A398" s="20"/>
      <c r="B398" s="24">
        <v>80111600</v>
      </c>
      <c r="C398" s="46" t="s">
        <v>146</v>
      </c>
      <c r="D398" s="54">
        <v>42767</v>
      </c>
      <c r="E398" s="24">
        <v>11</v>
      </c>
      <c r="F398" s="31" t="s">
        <v>220</v>
      </c>
      <c r="G398" s="31" t="s">
        <v>222</v>
      </c>
      <c r="H398" s="24">
        <v>201198851</v>
      </c>
      <c r="I398" s="24">
        <v>201198851</v>
      </c>
      <c r="J398" s="24" t="s">
        <v>224</v>
      </c>
      <c r="K398" s="24" t="s">
        <v>33</v>
      </c>
      <c r="L398" s="75" t="s">
        <v>228</v>
      </c>
    </row>
    <row r="399" spans="1:12" ht="105">
      <c r="A399" s="20"/>
      <c r="B399" s="24">
        <v>80111600</v>
      </c>
      <c r="C399" s="46" t="s">
        <v>409</v>
      </c>
      <c r="D399" s="54">
        <v>42767</v>
      </c>
      <c r="E399" s="24">
        <v>1.33</v>
      </c>
      <c r="F399" s="31" t="s">
        <v>212</v>
      </c>
      <c r="G399" s="31" t="s">
        <v>222</v>
      </c>
      <c r="H399" s="24">
        <v>2800000</v>
      </c>
      <c r="I399" s="24">
        <v>2800000</v>
      </c>
      <c r="J399" s="24" t="s">
        <v>224</v>
      </c>
      <c r="K399" s="24" t="s">
        <v>33</v>
      </c>
      <c r="L399" s="75" t="s">
        <v>228</v>
      </c>
    </row>
    <row r="400" spans="1:12" ht="105">
      <c r="A400" s="20"/>
      <c r="B400" s="24">
        <v>80111600</v>
      </c>
      <c r="C400" s="46" t="s">
        <v>409</v>
      </c>
      <c r="D400" s="54">
        <v>42767</v>
      </c>
      <c r="E400" s="24">
        <v>1.33</v>
      </c>
      <c r="F400" s="31" t="s">
        <v>212</v>
      </c>
      <c r="G400" s="31" t="s">
        <v>222</v>
      </c>
      <c r="H400" s="24">
        <v>25200000</v>
      </c>
      <c r="I400" s="24">
        <v>25200000</v>
      </c>
      <c r="J400" s="24" t="s">
        <v>224</v>
      </c>
      <c r="K400" s="24" t="s">
        <v>33</v>
      </c>
      <c r="L400" s="75" t="s">
        <v>228</v>
      </c>
    </row>
    <row r="401" spans="1:12" ht="135">
      <c r="A401" s="20"/>
      <c r="B401" s="24">
        <v>80111600</v>
      </c>
      <c r="C401" s="46" t="s">
        <v>410</v>
      </c>
      <c r="D401" s="54">
        <v>42856</v>
      </c>
      <c r="E401" s="24">
        <v>1.5</v>
      </c>
      <c r="F401" s="31" t="s">
        <v>212</v>
      </c>
      <c r="G401" s="31" t="s">
        <v>222</v>
      </c>
      <c r="H401" s="24">
        <v>24947233</v>
      </c>
      <c r="I401" s="24">
        <v>24947233</v>
      </c>
      <c r="J401" s="24" t="s">
        <v>224</v>
      </c>
      <c r="K401" s="24" t="s">
        <v>33</v>
      </c>
      <c r="L401" s="75" t="s">
        <v>228</v>
      </c>
    </row>
    <row r="402" spans="1:12" ht="150">
      <c r="A402" s="20"/>
      <c r="B402" s="24">
        <v>80111600</v>
      </c>
      <c r="C402" s="46" t="s">
        <v>411</v>
      </c>
      <c r="D402" s="54">
        <v>42856</v>
      </c>
      <c r="E402" s="24">
        <v>1.5</v>
      </c>
      <c r="F402" s="31" t="s">
        <v>212</v>
      </c>
      <c r="G402" s="31" t="s">
        <v>222</v>
      </c>
      <c r="H402" s="24">
        <v>36577625</v>
      </c>
      <c r="I402" s="24">
        <v>36577625</v>
      </c>
      <c r="J402" s="24" t="s">
        <v>224</v>
      </c>
      <c r="K402" s="24" t="s">
        <v>33</v>
      </c>
      <c r="L402" s="75" t="s">
        <v>228</v>
      </c>
    </row>
    <row r="403" spans="1:12" ht="90">
      <c r="A403" s="20"/>
      <c r="B403" s="74">
        <v>80111600</v>
      </c>
      <c r="C403" s="46" t="s">
        <v>400</v>
      </c>
      <c r="D403" s="54">
        <v>42767</v>
      </c>
      <c r="E403" s="24">
        <v>4</v>
      </c>
      <c r="F403" s="31" t="s">
        <v>220</v>
      </c>
      <c r="G403" s="31" t="s">
        <v>222</v>
      </c>
      <c r="H403" s="24">
        <v>1380000</v>
      </c>
      <c r="I403" s="24">
        <v>1380000</v>
      </c>
      <c r="J403" s="24" t="s">
        <v>224</v>
      </c>
      <c r="K403" s="24" t="s">
        <v>33</v>
      </c>
      <c r="L403" s="75" t="s">
        <v>228</v>
      </c>
    </row>
    <row r="404" spans="1:12" ht="90">
      <c r="A404" s="20"/>
      <c r="B404" s="74">
        <v>80111600</v>
      </c>
      <c r="C404" s="46" t="s">
        <v>400</v>
      </c>
      <c r="D404" s="54">
        <v>42767</v>
      </c>
      <c r="E404" s="24">
        <v>4</v>
      </c>
      <c r="F404" s="31" t="s">
        <v>220</v>
      </c>
      <c r="G404" s="31" t="s">
        <v>222</v>
      </c>
      <c r="H404" s="24">
        <v>12420000</v>
      </c>
      <c r="I404" s="24">
        <v>12420000</v>
      </c>
      <c r="J404" s="24" t="s">
        <v>224</v>
      </c>
      <c r="K404" s="24" t="s">
        <v>33</v>
      </c>
      <c r="L404" s="75" t="s">
        <v>228</v>
      </c>
    </row>
    <row r="405" spans="1:12" ht="135">
      <c r="A405" s="20"/>
      <c r="B405" s="24">
        <v>80111600</v>
      </c>
      <c r="C405" s="46" t="s">
        <v>412</v>
      </c>
      <c r="D405" s="54">
        <v>42825</v>
      </c>
      <c r="E405" s="24">
        <v>0.5</v>
      </c>
      <c r="F405" s="31" t="s">
        <v>212</v>
      </c>
      <c r="G405" s="31" t="s">
        <v>222</v>
      </c>
      <c r="H405" s="24">
        <v>15048541</v>
      </c>
      <c r="I405" s="24">
        <v>15048541</v>
      </c>
      <c r="J405" s="24" t="s">
        <v>224</v>
      </c>
      <c r="K405" s="24" t="s">
        <v>33</v>
      </c>
      <c r="L405" s="75" t="s">
        <v>228</v>
      </c>
    </row>
    <row r="406" spans="1:12" ht="75">
      <c r="A406" s="20"/>
      <c r="B406" s="24">
        <v>80111600</v>
      </c>
      <c r="C406" s="45" t="s">
        <v>146</v>
      </c>
      <c r="D406" s="54">
        <v>42767</v>
      </c>
      <c r="E406" s="24">
        <v>9</v>
      </c>
      <c r="F406" s="31" t="s">
        <v>220</v>
      </c>
      <c r="G406" s="31" t="s">
        <v>222</v>
      </c>
      <c r="H406" s="24">
        <v>1200000</v>
      </c>
      <c r="I406" s="24">
        <v>1200000</v>
      </c>
      <c r="J406" s="24" t="s">
        <v>224</v>
      </c>
      <c r="K406" s="24" t="s">
        <v>33</v>
      </c>
      <c r="L406" s="75" t="s">
        <v>228</v>
      </c>
    </row>
    <row r="407" spans="1:12" ht="75">
      <c r="A407" s="20"/>
      <c r="B407" s="24">
        <v>80111600</v>
      </c>
      <c r="C407" s="45" t="s">
        <v>146</v>
      </c>
      <c r="D407" s="54">
        <v>42767</v>
      </c>
      <c r="E407" s="24">
        <v>9</v>
      </c>
      <c r="F407" s="31" t="s">
        <v>220</v>
      </c>
      <c r="G407" s="31" t="s">
        <v>222</v>
      </c>
      <c r="H407" s="24">
        <v>10800000</v>
      </c>
      <c r="I407" s="24">
        <v>10800000</v>
      </c>
      <c r="J407" s="24" t="s">
        <v>224</v>
      </c>
      <c r="K407" s="24" t="s">
        <v>33</v>
      </c>
      <c r="L407" s="75" t="s">
        <v>228</v>
      </c>
    </row>
    <row r="408" spans="1:12" ht="75">
      <c r="A408" s="20"/>
      <c r="B408" s="74">
        <v>80111600</v>
      </c>
      <c r="C408" s="46" t="s">
        <v>405</v>
      </c>
      <c r="D408" s="54">
        <v>42767</v>
      </c>
      <c r="E408" s="24">
        <v>8</v>
      </c>
      <c r="F408" s="31" t="s">
        <v>220</v>
      </c>
      <c r="G408" s="31" t="s">
        <v>222</v>
      </c>
      <c r="H408" s="24">
        <v>3960000</v>
      </c>
      <c r="I408" s="24">
        <v>3960000</v>
      </c>
      <c r="J408" s="24" t="s">
        <v>224</v>
      </c>
      <c r="K408" s="24" t="s">
        <v>33</v>
      </c>
      <c r="L408" s="75" t="s">
        <v>228</v>
      </c>
    </row>
    <row r="409" spans="1:12" ht="75">
      <c r="A409" s="20"/>
      <c r="B409" s="74">
        <v>80111600</v>
      </c>
      <c r="C409" s="46" t="s">
        <v>405</v>
      </c>
      <c r="D409" s="54">
        <v>42767</v>
      </c>
      <c r="E409" s="24">
        <v>8</v>
      </c>
      <c r="F409" s="31" t="s">
        <v>220</v>
      </c>
      <c r="G409" s="31" t="s">
        <v>222</v>
      </c>
      <c r="H409" s="24">
        <v>35640000</v>
      </c>
      <c r="I409" s="24">
        <v>35640000</v>
      </c>
      <c r="J409" s="24" t="s">
        <v>224</v>
      </c>
      <c r="K409" s="24" t="s">
        <v>33</v>
      </c>
      <c r="L409" s="75" t="s">
        <v>228</v>
      </c>
    </row>
    <row r="410" spans="1:12" ht="60">
      <c r="A410" s="20"/>
      <c r="B410" s="74">
        <v>80111600</v>
      </c>
      <c r="C410" s="46" t="s">
        <v>413</v>
      </c>
      <c r="D410" s="54">
        <v>42767</v>
      </c>
      <c r="E410" s="24">
        <v>8</v>
      </c>
      <c r="F410" s="31" t="s">
        <v>220</v>
      </c>
      <c r="G410" s="31" t="s">
        <v>222</v>
      </c>
      <c r="H410" s="24">
        <v>2760000</v>
      </c>
      <c r="I410" s="24">
        <v>2760000</v>
      </c>
      <c r="J410" s="24" t="s">
        <v>224</v>
      </c>
      <c r="K410" s="24" t="s">
        <v>33</v>
      </c>
      <c r="L410" s="75" t="s">
        <v>228</v>
      </c>
    </row>
    <row r="411" spans="1:12" ht="60">
      <c r="A411" s="20">
        <v>208</v>
      </c>
      <c r="B411" s="74">
        <v>80111600</v>
      </c>
      <c r="C411" s="46" t="s">
        <v>413</v>
      </c>
      <c r="D411" s="54">
        <v>42767</v>
      </c>
      <c r="E411" s="24">
        <v>8</v>
      </c>
      <c r="F411" s="31" t="s">
        <v>220</v>
      </c>
      <c r="G411" s="31" t="s">
        <v>222</v>
      </c>
      <c r="H411" s="24">
        <v>24840000</v>
      </c>
      <c r="I411" s="24">
        <v>24840000</v>
      </c>
      <c r="J411" s="24" t="s">
        <v>224</v>
      </c>
      <c r="K411" s="24" t="s">
        <v>33</v>
      </c>
      <c r="L411" s="75" t="s">
        <v>228</v>
      </c>
    </row>
    <row r="412" spans="1:12" ht="105">
      <c r="A412" s="21">
        <v>943</v>
      </c>
      <c r="B412" s="74">
        <v>80111600</v>
      </c>
      <c r="C412" s="31" t="s">
        <v>78</v>
      </c>
      <c r="D412" s="63">
        <v>42750</v>
      </c>
      <c r="E412" s="55">
        <v>11</v>
      </c>
      <c r="F412" s="27" t="s">
        <v>207</v>
      </c>
      <c r="G412" s="27" t="s">
        <v>222</v>
      </c>
      <c r="H412" s="24">
        <v>77000000</v>
      </c>
      <c r="I412" s="24">
        <v>77000000</v>
      </c>
      <c r="J412" s="24" t="s">
        <v>224</v>
      </c>
      <c r="K412" s="24" t="s">
        <v>33</v>
      </c>
      <c r="L412" s="75" t="s">
        <v>229</v>
      </c>
    </row>
    <row r="413" spans="1:12" ht="120">
      <c r="A413" s="21"/>
      <c r="B413" s="74">
        <v>80111600</v>
      </c>
      <c r="C413" s="31" t="s">
        <v>79</v>
      </c>
      <c r="D413" s="63">
        <v>42750</v>
      </c>
      <c r="E413" s="55">
        <v>10</v>
      </c>
      <c r="F413" s="27" t="s">
        <v>207</v>
      </c>
      <c r="G413" s="27" t="s">
        <v>222</v>
      </c>
      <c r="H413" s="24">
        <v>48900000</v>
      </c>
      <c r="I413" s="24">
        <v>48900000</v>
      </c>
      <c r="J413" s="24" t="s">
        <v>224</v>
      </c>
      <c r="K413" s="24" t="s">
        <v>33</v>
      </c>
      <c r="L413" s="75" t="s">
        <v>229</v>
      </c>
    </row>
    <row r="414" spans="1:12" ht="105">
      <c r="A414" s="21"/>
      <c r="B414" s="74">
        <v>80111600</v>
      </c>
      <c r="C414" s="31" t="s">
        <v>80</v>
      </c>
      <c r="D414" s="63">
        <v>42750</v>
      </c>
      <c r="E414" s="55">
        <v>11</v>
      </c>
      <c r="F414" s="27" t="s">
        <v>207</v>
      </c>
      <c r="G414" s="27" t="s">
        <v>222</v>
      </c>
      <c r="H414" s="24">
        <v>37950000</v>
      </c>
      <c r="I414" s="24">
        <v>37950000</v>
      </c>
      <c r="J414" s="24" t="s">
        <v>224</v>
      </c>
      <c r="K414" s="24" t="s">
        <v>33</v>
      </c>
      <c r="L414" s="75" t="s">
        <v>229</v>
      </c>
    </row>
    <row r="415" spans="1:12" ht="105">
      <c r="A415" s="21"/>
      <c r="B415" s="74">
        <v>80111600</v>
      </c>
      <c r="C415" s="31" t="s">
        <v>81</v>
      </c>
      <c r="D415" s="63">
        <v>42750</v>
      </c>
      <c r="E415" s="55">
        <v>10</v>
      </c>
      <c r="F415" s="27" t="s">
        <v>207</v>
      </c>
      <c r="G415" s="27" t="s">
        <v>222</v>
      </c>
      <c r="H415" s="24">
        <v>9900000</v>
      </c>
      <c r="I415" s="24">
        <v>9900000</v>
      </c>
      <c r="J415" s="24" t="s">
        <v>224</v>
      </c>
      <c r="K415" s="24" t="s">
        <v>33</v>
      </c>
      <c r="L415" s="75" t="s">
        <v>229</v>
      </c>
    </row>
    <row r="416" spans="1:12" ht="105">
      <c r="A416" s="21"/>
      <c r="B416" s="74">
        <v>80111600</v>
      </c>
      <c r="C416" s="31" t="s">
        <v>82</v>
      </c>
      <c r="D416" s="63">
        <v>42750</v>
      </c>
      <c r="E416" s="55">
        <v>10</v>
      </c>
      <c r="F416" s="27" t="s">
        <v>207</v>
      </c>
      <c r="G416" s="27" t="s">
        <v>222</v>
      </c>
      <c r="H416" s="24">
        <v>48900000</v>
      </c>
      <c r="I416" s="24">
        <v>48900000</v>
      </c>
      <c r="J416" s="24" t="s">
        <v>224</v>
      </c>
      <c r="K416" s="24" t="s">
        <v>33</v>
      </c>
      <c r="L416" s="75" t="s">
        <v>229</v>
      </c>
    </row>
    <row r="417" spans="1:12" ht="90">
      <c r="A417" s="21"/>
      <c r="B417" s="74">
        <v>80111600</v>
      </c>
      <c r="C417" s="31" t="s">
        <v>414</v>
      </c>
      <c r="D417" s="63">
        <v>42750</v>
      </c>
      <c r="E417" s="55">
        <v>10</v>
      </c>
      <c r="F417" s="27" t="s">
        <v>207</v>
      </c>
      <c r="G417" s="27" t="s">
        <v>222</v>
      </c>
      <c r="H417" s="24">
        <v>60000000</v>
      </c>
      <c r="I417" s="24">
        <v>60000000</v>
      </c>
      <c r="J417" s="24" t="s">
        <v>224</v>
      </c>
      <c r="K417" s="24" t="s">
        <v>33</v>
      </c>
      <c r="L417" s="75" t="s">
        <v>229</v>
      </c>
    </row>
    <row r="418" spans="1:12" ht="105">
      <c r="A418" s="21"/>
      <c r="B418" s="74">
        <v>80111600</v>
      </c>
      <c r="C418" s="31" t="s">
        <v>83</v>
      </c>
      <c r="D418" s="63">
        <v>42750</v>
      </c>
      <c r="E418" s="55">
        <v>10</v>
      </c>
      <c r="F418" s="27" t="s">
        <v>207</v>
      </c>
      <c r="G418" s="27" t="s">
        <v>222</v>
      </c>
      <c r="H418" s="24">
        <v>48900000</v>
      </c>
      <c r="I418" s="24">
        <v>48900000</v>
      </c>
      <c r="J418" s="24" t="s">
        <v>224</v>
      </c>
      <c r="K418" s="24" t="s">
        <v>33</v>
      </c>
      <c r="L418" s="75" t="s">
        <v>229</v>
      </c>
    </row>
    <row r="419" spans="1:12" ht="75">
      <c r="A419" s="21"/>
      <c r="B419" s="24">
        <v>80111600</v>
      </c>
      <c r="C419" s="31" t="s">
        <v>84</v>
      </c>
      <c r="D419" s="63">
        <v>42948</v>
      </c>
      <c r="E419" s="55">
        <v>4.66</v>
      </c>
      <c r="F419" s="27" t="s">
        <v>207</v>
      </c>
      <c r="G419" s="27" t="s">
        <v>222</v>
      </c>
      <c r="H419" s="24">
        <v>6990000</v>
      </c>
      <c r="I419" s="24">
        <v>6990000</v>
      </c>
      <c r="J419" s="24" t="s">
        <v>224</v>
      </c>
      <c r="K419" s="24" t="s">
        <v>33</v>
      </c>
      <c r="L419" s="75" t="s">
        <v>229</v>
      </c>
    </row>
    <row r="420" spans="1:12" ht="105">
      <c r="A420" s="21"/>
      <c r="B420" s="74">
        <v>80111600</v>
      </c>
      <c r="C420" s="31" t="s">
        <v>85</v>
      </c>
      <c r="D420" s="63">
        <v>42856</v>
      </c>
      <c r="E420" s="55">
        <v>10</v>
      </c>
      <c r="F420" s="27" t="s">
        <v>207</v>
      </c>
      <c r="G420" s="27" t="s">
        <v>222</v>
      </c>
      <c r="H420" s="24">
        <v>94000000</v>
      </c>
      <c r="I420" s="24">
        <v>94000000</v>
      </c>
      <c r="J420" s="24" t="s">
        <v>224</v>
      </c>
      <c r="K420" s="24" t="s">
        <v>33</v>
      </c>
      <c r="L420" s="75" t="s">
        <v>229</v>
      </c>
    </row>
    <row r="421" spans="1:12" ht="105">
      <c r="A421" s="21"/>
      <c r="B421" s="74">
        <v>80111600</v>
      </c>
      <c r="C421" s="31" t="s">
        <v>81</v>
      </c>
      <c r="D421" s="63">
        <v>42893</v>
      </c>
      <c r="E421" s="55">
        <v>7</v>
      </c>
      <c r="F421" s="27" t="s">
        <v>207</v>
      </c>
      <c r="G421" s="27" t="s">
        <v>222</v>
      </c>
      <c r="H421" s="24">
        <v>23100000</v>
      </c>
      <c r="I421" s="24">
        <v>23100000</v>
      </c>
      <c r="J421" s="24" t="s">
        <v>224</v>
      </c>
      <c r="K421" s="24" t="s">
        <v>33</v>
      </c>
      <c r="L421" s="75" t="s">
        <v>229</v>
      </c>
    </row>
    <row r="422" spans="1:12" ht="60">
      <c r="A422" s="21"/>
      <c r="B422" s="24">
        <v>80111600</v>
      </c>
      <c r="C422" s="31" t="s">
        <v>415</v>
      </c>
      <c r="D422" s="63">
        <v>42853</v>
      </c>
      <c r="E422" s="55">
        <v>1</v>
      </c>
      <c r="F422" s="27" t="s">
        <v>480</v>
      </c>
      <c r="G422" s="27" t="s">
        <v>222</v>
      </c>
      <c r="H422" s="24">
        <v>28050000</v>
      </c>
      <c r="I422" s="24">
        <v>28050000</v>
      </c>
      <c r="J422" s="24" t="s">
        <v>224</v>
      </c>
      <c r="K422" s="24" t="s">
        <v>33</v>
      </c>
      <c r="L422" s="75" t="s">
        <v>229</v>
      </c>
    </row>
    <row r="423" spans="1:12" ht="90">
      <c r="A423" s="21">
        <v>943</v>
      </c>
      <c r="B423" s="74">
        <v>80111600</v>
      </c>
      <c r="C423" s="31" t="s">
        <v>416</v>
      </c>
      <c r="D423" s="63">
        <v>42857</v>
      </c>
      <c r="E423" s="55" t="s">
        <v>479</v>
      </c>
      <c r="F423" s="27" t="s">
        <v>481</v>
      </c>
      <c r="G423" s="27" t="s">
        <v>222</v>
      </c>
      <c r="H423" s="24">
        <v>26000000</v>
      </c>
      <c r="I423" s="24">
        <v>26000000</v>
      </c>
      <c r="J423" s="24" t="s">
        <v>224</v>
      </c>
      <c r="K423" s="24" t="s">
        <v>33</v>
      </c>
      <c r="L423" s="75" t="s">
        <v>229</v>
      </c>
    </row>
    <row r="424" spans="1:12" ht="60">
      <c r="A424" s="22" t="s">
        <v>432</v>
      </c>
      <c r="B424" s="74">
        <v>80111600</v>
      </c>
      <c r="C424" s="53" t="s">
        <v>156</v>
      </c>
      <c r="D424" s="54">
        <v>42750</v>
      </c>
      <c r="E424" s="56">
        <v>11</v>
      </c>
      <c r="F424" s="27" t="s">
        <v>207</v>
      </c>
      <c r="G424" s="27" t="s">
        <v>222</v>
      </c>
      <c r="H424" s="24">
        <v>44000000</v>
      </c>
      <c r="I424" s="24">
        <v>44000000</v>
      </c>
      <c r="J424" s="24" t="s">
        <v>224</v>
      </c>
      <c r="K424" s="24" t="s">
        <v>33</v>
      </c>
      <c r="L424" s="75" t="s">
        <v>229</v>
      </c>
    </row>
    <row r="425" spans="1:12" ht="75">
      <c r="A425" s="22"/>
      <c r="B425" s="74">
        <v>80111600</v>
      </c>
      <c r="C425" s="53" t="s">
        <v>157</v>
      </c>
      <c r="D425" s="54">
        <v>42750</v>
      </c>
      <c r="E425" s="56">
        <v>11</v>
      </c>
      <c r="F425" s="27" t="s">
        <v>207</v>
      </c>
      <c r="G425" s="27" t="s">
        <v>222</v>
      </c>
      <c r="H425" s="24">
        <v>53790000</v>
      </c>
      <c r="I425" s="24">
        <v>53790000</v>
      </c>
      <c r="J425" s="24" t="s">
        <v>224</v>
      </c>
      <c r="K425" s="24" t="s">
        <v>33</v>
      </c>
      <c r="L425" s="75" t="s">
        <v>229</v>
      </c>
    </row>
    <row r="426" spans="1:12" ht="105">
      <c r="A426" s="22"/>
      <c r="B426" s="74">
        <v>80111600</v>
      </c>
      <c r="C426" s="28" t="s">
        <v>158</v>
      </c>
      <c r="D426" s="54">
        <v>42750</v>
      </c>
      <c r="E426" s="56">
        <v>11</v>
      </c>
      <c r="F426" s="27" t="s">
        <v>207</v>
      </c>
      <c r="G426" s="27" t="s">
        <v>222</v>
      </c>
      <c r="H426" s="24">
        <v>71500000</v>
      </c>
      <c r="I426" s="24">
        <v>71500000</v>
      </c>
      <c r="J426" s="24" t="s">
        <v>224</v>
      </c>
      <c r="K426" s="24" t="s">
        <v>33</v>
      </c>
      <c r="L426" s="75" t="s">
        <v>229</v>
      </c>
    </row>
    <row r="427" spans="1:12" ht="60">
      <c r="A427" s="22"/>
      <c r="B427" s="74">
        <v>80111600</v>
      </c>
      <c r="C427" s="28" t="s">
        <v>159</v>
      </c>
      <c r="D427" s="54">
        <v>42750</v>
      </c>
      <c r="E427" s="56">
        <v>10</v>
      </c>
      <c r="F427" s="27" t="s">
        <v>207</v>
      </c>
      <c r="G427" s="27" t="s">
        <v>222</v>
      </c>
      <c r="H427" s="24">
        <v>100000000</v>
      </c>
      <c r="I427" s="24">
        <v>100000000</v>
      </c>
      <c r="J427" s="24" t="s">
        <v>224</v>
      </c>
      <c r="K427" s="24" t="s">
        <v>33</v>
      </c>
      <c r="L427" s="75" t="s">
        <v>229</v>
      </c>
    </row>
    <row r="428" spans="1:12" ht="165">
      <c r="A428" s="22"/>
      <c r="B428" s="74">
        <v>80111600</v>
      </c>
      <c r="C428" s="28" t="s">
        <v>417</v>
      </c>
      <c r="D428" s="54">
        <v>42750</v>
      </c>
      <c r="E428" s="56">
        <v>11</v>
      </c>
      <c r="F428" s="27" t="s">
        <v>207</v>
      </c>
      <c r="G428" s="27" t="s">
        <v>222</v>
      </c>
      <c r="H428" s="24">
        <v>8000000</v>
      </c>
      <c r="I428" s="24">
        <v>8000000</v>
      </c>
      <c r="J428" s="24" t="s">
        <v>224</v>
      </c>
      <c r="K428" s="24" t="s">
        <v>33</v>
      </c>
      <c r="L428" s="75" t="s">
        <v>229</v>
      </c>
    </row>
    <row r="429" spans="1:12" ht="75">
      <c r="A429" s="22"/>
      <c r="B429" s="74">
        <v>80111600</v>
      </c>
      <c r="C429" s="28" t="s">
        <v>160</v>
      </c>
      <c r="D429" s="54">
        <v>42750</v>
      </c>
      <c r="E429" s="56">
        <v>11</v>
      </c>
      <c r="F429" s="27" t="s">
        <v>207</v>
      </c>
      <c r="G429" s="27" t="s">
        <v>222</v>
      </c>
      <c r="H429" s="24">
        <v>88000000</v>
      </c>
      <c r="I429" s="24">
        <v>88000000</v>
      </c>
      <c r="J429" s="24" t="s">
        <v>224</v>
      </c>
      <c r="K429" s="24" t="s">
        <v>33</v>
      </c>
      <c r="L429" s="75" t="s">
        <v>229</v>
      </c>
    </row>
    <row r="430" spans="1:12" ht="60">
      <c r="A430" s="22"/>
      <c r="B430" s="24">
        <v>80111600</v>
      </c>
      <c r="C430" s="28" t="s">
        <v>161</v>
      </c>
      <c r="D430" s="54">
        <v>42750</v>
      </c>
      <c r="E430" s="56">
        <v>11</v>
      </c>
      <c r="F430" s="27" t="s">
        <v>207</v>
      </c>
      <c r="G430" s="27" t="s">
        <v>222</v>
      </c>
      <c r="H430" s="24">
        <v>35530000</v>
      </c>
      <c r="I430" s="24">
        <v>35530000</v>
      </c>
      <c r="J430" s="24" t="s">
        <v>224</v>
      </c>
      <c r="K430" s="24" t="s">
        <v>33</v>
      </c>
      <c r="L430" s="75" t="s">
        <v>229</v>
      </c>
    </row>
    <row r="431" spans="1:12" ht="75">
      <c r="A431" s="22"/>
      <c r="B431" s="74">
        <v>80111600</v>
      </c>
      <c r="C431" s="28" t="s">
        <v>162</v>
      </c>
      <c r="D431" s="54">
        <v>42750</v>
      </c>
      <c r="E431" s="56">
        <v>11</v>
      </c>
      <c r="F431" s="27" t="s">
        <v>207</v>
      </c>
      <c r="G431" s="27" t="s">
        <v>222</v>
      </c>
      <c r="H431" s="24">
        <v>44000000</v>
      </c>
      <c r="I431" s="24">
        <v>44000000</v>
      </c>
      <c r="J431" s="24" t="s">
        <v>224</v>
      </c>
      <c r="K431" s="24" t="s">
        <v>33</v>
      </c>
      <c r="L431" s="75" t="s">
        <v>229</v>
      </c>
    </row>
    <row r="432" spans="1:12" ht="60">
      <c r="A432" s="22"/>
      <c r="B432" s="74">
        <v>80111600</v>
      </c>
      <c r="C432" s="27" t="s">
        <v>163</v>
      </c>
      <c r="D432" s="54">
        <v>42750</v>
      </c>
      <c r="E432" s="56">
        <v>10</v>
      </c>
      <c r="F432" s="27" t="s">
        <v>207</v>
      </c>
      <c r="G432" s="27" t="s">
        <v>222</v>
      </c>
      <c r="H432" s="24">
        <v>40000000</v>
      </c>
      <c r="I432" s="24">
        <v>40000000</v>
      </c>
      <c r="J432" s="24" t="s">
        <v>224</v>
      </c>
      <c r="K432" s="24" t="s">
        <v>33</v>
      </c>
      <c r="L432" s="75" t="s">
        <v>229</v>
      </c>
    </row>
    <row r="433" spans="1:12" ht="60">
      <c r="A433" s="22"/>
      <c r="B433" s="74">
        <v>80111600</v>
      </c>
      <c r="C433" s="28" t="s">
        <v>164</v>
      </c>
      <c r="D433" s="54">
        <v>42750</v>
      </c>
      <c r="E433" s="56">
        <v>11</v>
      </c>
      <c r="F433" s="27" t="s">
        <v>207</v>
      </c>
      <c r="G433" s="27" t="s">
        <v>222</v>
      </c>
      <c r="H433" s="24">
        <v>36300000</v>
      </c>
      <c r="I433" s="24">
        <v>36300000</v>
      </c>
      <c r="J433" s="24" t="s">
        <v>224</v>
      </c>
      <c r="K433" s="24" t="s">
        <v>33</v>
      </c>
      <c r="L433" s="75" t="s">
        <v>229</v>
      </c>
    </row>
    <row r="434" spans="1:12" ht="60">
      <c r="A434" s="22"/>
      <c r="B434" s="74">
        <v>80111600</v>
      </c>
      <c r="C434" s="27" t="s">
        <v>418</v>
      </c>
      <c r="D434" s="54">
        <v>42847</v>
      </c>
      <c r="E434" s="56">
        <v>11</v>
      </c>
      <c r="F434" s="27" t="s">
        <v>207</v>
      </c>
      <c r="G434" s="27" t="s">
        <v>222</v>
      </c>
      <c r="H434" s="24">
        <v>90000000</v>
      </c>
      <c r="I434" s="24">
        <v>90000000</v>
      </c>
      <c r="J434" s="24" t="s">
        <v>224</v>
      </c>
      <c r="K434" s="24" t="s">
        <v>33</v>
      </c>
      <c r="L434" s="75" t="s">
        <v>229</v>
      </c>
    </row>
    <row r="435" spans="1:12" ht="60">
      <c r="A435" s="22"/>
      <c r="B435" s="74">
        <v>80111600</v>
      </c>
      <c r="C435" s="28" t="s">
        <v>165</v>
      </c>
      <c r="D435" s="54">
        <v>42750</v>
      </c>
      <c r="E435" s="56">
        <v>11</v>
      </c>
      <c r="F435" s="27" t="s">
        <v>207</v>
      </c>
      <c r="G435" s="27" t="s">
        <v>222</v>
      </c>
      <c r="H435" s="24">
        <v>66000000</v>
      </c>
      <c r="I435" s="24">
        <v>66000000</v>
      </c>
      <c r="J435" s="24" t="s">
        <v>224</v>
      </c>
      <c r="K435" s="24" t="s">
        <v>33</v>
      </c>
      <c r="L435" s="75" t="s">
        <v>229</v>
      </c>
    </row>
    <row r="436" spans="1:12" ht="105">
      <c r="A436" s="22"/>
      <c r="B436" s="74">
        <v>80111600</v>
      </c>
      <c r="C436" s="28" t="s">
        <v>166</v>
      </c>
      <c r="D436" s="54">
        <v>42750</v>
      </c>
      <c r="E436" s="56">
        <v>11</v>
      </c>
      <c r="F436" s="27" t="s">
        <v>207</v>
      </c>
      <c r="G436" s="27" t="s">
        <v>222</v>
      </c>
      <c r="H436" s="24">
        <v>37950000</v>
      </c>
      <c r="I436" s="24">
        <v>37950000</v>
      </c>
      <c r="J436" s="24" t="s">
        <v>224</v>
      </c>
      <c r="K436" s="24" t="s">
        <v>33</v>
      </c>
      <c r="L436" s="75" t="s">
        <v>229</v>
      </c>
    </row>
    <row r="437" spans="1:12" ht="60">
      <c r="A437" s="22"/>
      <c r="B437" s="74">
        <v>80111600</v>
      </c>
      <c r="C437" s="28" t="s">
        <v>167</v>
      </c>
      <c r="D437" s="54">
        <v>42750</v>
      </c>
      <c r="E437" s="56">
        <v>11</v>
      </c>
      <c r="F437" s="27" t="s">
        <v>207</v>
      </c>
      <c r="G437" s="27" t="s">
        <v>222</v>
      </c>
      <c r="H437" s="24">
        <v>66000000</v>
      </c>
      <c r="I437" s="24">
        <v>66000000</v>
      </c>
      <c r="J437" s="24" t="s">
        <v>224</v>
      </c>
      <c r="K437" s="24" t="s">
        <v>33</v>
      </c>
      <c r="L437" s="75" t="s">
        <v>229</v>
      </c>
    </row>
    <row r="438" spans="1:12" ht="60">
      <c r="A438" s="22"/>
      <c r="B438" s="74">
        <v>80111600</v>
      </c>
      <c r="C438" s="28" t="s">
        <v>419</v>
      </c>
      <c r="D438" s="54">
        <v>42750</v>
      </c>
      <c r="E438" s="56">
        <v>10</v>
      </c>
      <c r="F438" s="27" t="s">
        <v>207</v>
      </c>
      <c r="G438" s="27" t="s">
        <v>222</v>
      </c>
      <c r="H438" s="24">
        <v>55000000</v>
      </c>
      <c r="I438" s="24">
        <v>55000000</v>
      </c>
      <c r="J438" s="24" t="s">
        <v>224</v>
      </c>
      <c r="K438" s="24" t="s">
        <v>33</v>
      </c>
      <c r="L438" s="75" t="s">
        <v>229</v>
      </c>
    </row>
    <row r="439" spans="1:12" ht="75">
      <c r="A439" s="22"/>
      <c r="B439" s="74">
        <v>80111600</v>
      </c>
      <c r="C439" s="28" t="s">
        <v>168</v>
      </c>
      <c r="D439" s="54">
        <v>42750</v>
      </c>
      <c r="E439" s="56">
        <v>10</v>
      </c>
      <c r="F439" s="27" t="s">
        <v>207</v>
      </c>
      <c r="G439" s="27" t="s">
        <v>222</v>
      </c>
      <c r="H439" s="24">
        <v>119000000</v>
      </c>
      <c r="I439" s="24">
        <v>119000000</v>
      </c>
      <c r="J439" s="24" t="s">
        <v>224</v>
      </c>
      <c r="K439" s="24" t="s">
        <v>33</v>
      </c>
      <c r="L439" s="75" t="s">
        <v>229</v>
      </c>
    </row>
    <row r="440" spans="1:12" ht="75">
      <c r="A440" s="22"/>
      <c r="B440" s="74">
        <v>80111600</v>
      </c>
      <c r="C440" s="28" t="s">
        <v>169</v>
      </c>
      <c r="D440" s="54">
        <v>42750</v>
      </c>
      <c r="E440" s="56">
        <v>11</v>
      </c>
      <c r="F440" s="27" t="s">
        <v>207</v>
      </c>
      <c r="G440" s="27" t="s">
        <v>222</v>
      </c>
      <c r="H440" s="24">
        <v>53790000</v>
      </c>
      <c r="I440" s="24">
        <v>53790000</v>
      </c>
      <c r="J440" s="24" t="s">
        <v>224</v>
      </c>
      <c r="K440" s="24" t="s">
        <v>33</v>
      </c>
      <c r="L440" s="75" t="s">
        <v>229</v>
      </c>
    </row>
    <row r="441" spans="1:12" ht="75">
      <c r="A441" s="22"/>
      <c r="B441" s="74">
        <v>80111600</v>
      </c>
      <c r="C441" s="28" t="s">
        <v>170</v>
      </c>
      <c r="D441" s="54">
        <v>42750</v>
      </c>
      <c r="E441" s="56">
        <v>11</v>
      </c>
      <c r="F441" s="27" t="s">
        <v>207</v>
      </c>
      <c r="G441" s="27" t="s">
        <v>222</v>
      </c>
      <c r="H441" s="24">
        <v>44000000</v>
      </c>
      <c r="I441" s="24">
        <v>44000000</v>
      </c>
      <c r="J441" s="24" t="s">
        <v>224</v>
      </c>
      <c r="K441" s="24" t="s">
        <v>33</v>
      </c>
      <c r="L441" s="75" t="s">
        <v>229</v>
      </c>
    </row>
    <row r="442" spans="1:12" ht="75">
      <c r="A442" s="22"/>
      <c r="B442" s="74">
        <v>80111600</v>
      </c>
      <c r="C442" s="28" t="s">
        <v>420</v>
      </c>
      <c r="D442" s="54">
        <v>42750</v>
      </c>
      <c r="E442" s="56">
        <v>11</v>
      </c>
      <c r="F442" s="27" t="s">
        <v>207</v>
      </c>
      <c r="G442" s="27" t="s">
        <v>222</v>
      </c>
      <c r="H442" s="24">
        <v>48900000</v>
      </c>
      <c r="I442" s="24">
        <v>48900000</v>
      </c>
      <c r="J442" s="24" t="s">
        <v>224</v>
      </c>
      <c r="K442" s="24" t="s">
        <v>33</v>
      </c>
      <c r="L442" s="75" t="s">
        <v>229</v>
      </c>
    </row>
    <row r="443" spans="1:12" ht="90">
      <c r="A443" s="22"/>
      <c r="B443" s="74">
        <v>80111600</v>
      </c>
      <c r="C443" s="28" t="s">
        <v>171</v>
      </c>
      <c r="D443" s="54">
        <v>42750</v>
      </c>
      <c r="E443" s="56">
        <v>11</v>
      </c>
      <c r="F443" s="27" t="s">
        <v>207</v>
      </c>
      <c r="G443" s="27" t="s">
        <v>222</v>
      </c>
      <c r="H443" s="24">
        <v>56100000</v>
      </c>
      <c r="I443" s="24">
        <v>56100000</v>
      </c>
      <c r="J443" s="24" t="s">
        <v>224</v>
      </c>
      <c r="K443" s="24" t="s">
        <v>33</v>
      </c>
      <c r="L443" s="75" t="s">
        <v>229</v>
      </c>
    </row>
    <row r="444" spans="1:12" ht="60">
      <c r="A444" s="22"/>
      <c r="B444" s="24">
        <v>80111600</v>
      </c>
      <c r="C444" s="28" t="s">
        <v>172</v>
      </c>
      <c r="D444" s="73">
        <v>42767</v>
      </c>
      <c r="E444" s="56">
        <v>6</v>
      </c>
      <c r="F444" s="27" t="s">
        <v>207</v>
      </c>
      <c r="G444" s="27" t="s">
        <v>222</v>
      </c>
      <c r="H444" s="24">
        <v>6922574.333333299</v>
      </c>
      <c r="I444" s="24">
        <v>6922574.333333299</v>
      </c>
      <c r="J444" s="24" t="s">
        <v>224</v>
      </c>
      <c r="K444" s="24" t="s">
        <v>33</v>
      </c>
      <c r="L444" s="75" t="s">
        <v>229</v>
      </c>
    </row>
    <row r="445" spans="1:12" ht="60">
      <c r="A445" s="22"/>
      <c r="B445" s="24">
        <v>80111600</v>
      </c>
      <c r="C445" s="28" t="s">
        <v>173</v>
      </c>
      <c r="D445" s="54">
        <v>42750</v>
      </c>
      <c r="E445" s="56">
        <v>11</v>
      </c>
      <c r="F445" s="27" t="s">
        <v>207</v>
      </c>
      <c r="G445" s="27" t="s">
        <v>222</v>
      </c>
      <c r="H445" s="24">
        <v>35530000</v>
      </c>
      <c r="I445" s="24">
        <v>35530000</v>
      </c>
      <c r="J445" s="24" t="s">
        <v>224</v>
      </c>
      <c r="K445" s="24" t="s">
        <v>33</v>
      </c>
      <c r="L445" s="75" t="s">
        <v>229</v>
      </c>
    </row>
    <row r="446" spans="1:12" ht="60">
      <c r="A446" s="22"/>
      <c r="B446" s="24">
        <v>80111600</v>
      </c>
      <c r="C446" s="28" t="s">
        <v>174</v>
      </c>
      <c r="D446" s="54">
        <v>42750</v>
      </c>
      <c r="E446" s="56">
        <v>11</v>
      </c>
      <c r="F446" s="27" t="s">
        <v>207</v>
      </c>
      <c r="G446" s="27" t="s">
        <v>222</v>
      </c>
      <c r="H446" s="24">
        <v>32450000</v>
      </c>
      <c r="I446" s="24">
        <v>32450000</v>
      </c>
      <c r="J446" s="24" t="s">
        <v>224</v>
      </c>
      <c r="K446" s="24" t="s">
        <v>33</v>
      </c>
      <c r="L446" s="75" t="s">
        <v>229</v>
      </c>
    </row>
    <row r="447" spans="1:12" ht="60">
      <c r="A447" s="22"/>
      <c r="B447" s="24">
        <v>80111600</v>
      </c>
      <c r="C447" s="28" t="s">
        <v>175</v>
      </c>
      <c r="D447" s="54">
        <v>42750</v>
      </c>
      <c r="E447" s="56">
        <v>11</v>
      </c>
      <c r="F447" s="27" t="s">
        <v>207</v>
      </c>
      <c r="G447" s="27" t="s">
        <v>222</v>
      </c>
      <c r="H447" s="24">
        <v>35530000</v>
      </c>
      <c r="I447" s="24">
        <v>35530000</v>
      </c>
      <c r="J447" s="24" t="s">
        <v>224</v>
      </c>
      <c r="K447" s="24" t="s">
        <v>33</v>
      </c>
      <c r="L447" s="75" t="s">
        <v>229</v>
      </c>
    </row>
    <row r="448" spans="1:12" ht="60">
      <c r="A448" s="22"/>
      <c r="B448" s="24">
        <v>80111600</v>
      </c>
      <c r="C448" s="28" t="s">
        <v>176</v>
      </c>
      <c r="D448" s="54">
        <v>42750</v>
      </c>
      <c r="E448" s="56">
        <v>11</v>
      </c>
      <c r="F448" s="27" t="s">
        <v>207</v>
      </c>
      <c r="G448" s="27" t="s">
        <v>222</v>
      </c>
      <c r="H448" s="24">
        <v>32450000</v>
      </c>
      <c r="I448" s="24">
        <v>32450000</v>
      </c>
      <c r="J448" s="24" t="s">
        <v>224</v>
      </c>
      <c r="K448" s="24" t="s">
        <v>33</v>
      </c>
      <c r="L448" s="75" t="s">
        <v>229</v>
      </c>
    </row>
    <row r="449" spans="1:12" ht="75">
      <c r="A449" s="22"/>
      <c r="B449" s="24">
        <v>80111600</v>
      </c>
      <c r="C449" s="28" t="s">
        <v>177</v>
      </c>
      <c r="D449" s="54">
        <v>42750</v>
      </c>
      <c r="E449" s="56">
        <v>11</v>
      </c>
      <c r="F449" s="27" t="s">
        <v>207</v>
      </c>
      <c r="G449" s="27" t="s">
        <v>222</v>
      </c>
      <c r="H449" s="24">
        <v>26400000</v>
      </c>
      <c r="I449" s="24">
        <v>26400000</v>
      </c>
      <c r="J449" s="24" t="s">
        <v>224</v>
      </c>
      <c r="K449" s="24" t="s">
        <v>33</v>
      </c>
      <c r="L449" s="75" t="s">
        <v>229</v>
      </c>
    </row>
    <row r="450" spans="1:12" ht="90">
      <c r="A450" s="22"/>
      <c r="B450" s="74">
        <v>80111600</v>
      </c>
      <c r="C450" s="28" t="s">
        <v>421</v>
      </c>
      <c r="D450" s="54">
        <v>42750</v>
      </c>
      <c r="E450" s="56">
        <v>10</v>
      </c>
      <c r="F450" s="27" t="s">
        <v>207</v>
      </c>
      <c r="G450" s="27" t="s">
        <v>222</v>
      </c>
      <c r="H450" s="24">
        <v>40000000</v>
      </c>
      <c r="I450" s="24">
        <v>40000000</v>
      </c>
      <c r="J450" s="24" t="s">
        <v>224</v>
      </c>
      <c r="K450" s="24" t="s">
        <v>33</v>
      </c>
      <c r="L450" s="75" t="s">
        <v>229</v>
      </c>
    </row>
    <row r="451" spans="1:12" ht="60">
      <c r="A451" s="22"/>
      <c r="B451" s="74">
        <v>80111600</v>
      </c>
      <c r="C451" s="28" t="s">
        <v>178</v>
      </c>
      <c r="D451" s="54">
        <v>42750</v>
      </c>
      <c r="E451" s="56">
        <v>11</v>
      </c>
      <c r="F451" s="27" t="s">
        <v>207</v>
      </c>
      <c r="G451" s="27" t="s">
        <v>222</v>
      </c>
      <c r="H451" s="24">
        <v>48899425.666666664</v>
      </c>
      <c r="I451" s="24">
        <v>48899425.666666664</v>
      </c>
      <c r="J451" s="24" t="s">
        <v>224</v>
      </c>
      <c r="K451" s="24" t="s">
        <v>33</v>
      </c>
      <c r="L451" s="75" t="s">
        <v>229</v>
      </c>
    </row>
    <row r="452" spans="1:12" ht="105">
      <c r="A452" s="22"/>
      <c r="B452" s="74">
        <v>80111600</v>
      </c>
      <c r="C452" s="28" t="s">
        <v>166</v>
      </c>
      <c r="D452" s="54">
        <v>42750</v>
      </c>
      <c r="E452" s="56">
        <v>11</v>
      </c>
      <c r="F452" s="27" t="s">
        <v>207</v>
      </c>
      <c r="G452" s="27" t="s">
        <v>222</v>
      </c>
      <c r="H452" s="24">
        <v>36300000</v>
      </c>
      <c r="I452" s="24">
        <v>36300000</v>
      </c>
      <c r="J452" s="24" t="s">
        <v>224</v>
      </c>
      <c r="K452" s="24" t="s">
        <v>33</v>
      </c>
      <c r="L452" s="75" t="s">
        <v>229</v>
      </c>
    </row>
    <row r="453" spans="1:12" ht="60">
      <c r="A453" s="22"/>
      <c r="B453" s="74">
        <v>80111600</v>
      </c>
      <c r="C453" s="28" t="s">
        <v>179</v>
      </c>
      <c r="D453" s="54">
        <v>42750</v>
      </c>
      <c r="E453" s="56">
        <v>11</v>
      </c>
      <c r="F453" s="27" t="s">
        <v>207</v>
      </c>
      <c r="G453" s="27" t="s">
        <v>222</v>
      </c>
      <c r="H453" s="24">
        <v>36300000</v>
      </c>
      <c r="I453" s="24">
        <v>36300000</v>
      </c>
      <c r="J453" s="24" t="s">
        <v>224</v>
      </c>
      <c r="K453" s="24" t="s">
        <v>33</v>
      </c>
      <c r="L453" s="75" t="s">
        <v>229</v>
      </c>
    </row>
    <row r="454" spans="1:12" ht="60">
      <c r="A454" s="22"/>
      <c r="B454" s="74">
        <v>80111600</v>
      </c>
      <c r="C454" s="28" t="s">
        <v>180</v>
      </c>
      <c r="D454" s="54">
        <v>42750</v>
      </c>
      <c r="E454" s="56">
        <v>11</v>
      </c>
      <c r="F454" s="27" t="s">
        <v>207</v>
      </c>
      <c r="G454" s="27" t="s">
        <v>222</v>
      </c>
      <c r="H454" s="24">
        <v>60500000</v>
      </c>
      <c r="I454" s="24">
        <v>60500000</v>
      </c>
      <c r="J454" s="24" t="s">
        <v>224</v>
      </c>
      <c r="K454" s="24" t="s">
        <v>33</v>
      </c>
      <c r="L454" s="75" t="s">
        <v>229</v>
      </c>
    </row>
    <row r="455" spans="1:12" ht="60">
      <c r="A455" s="22"/>
      <c r="B455" s="24">
        <v>80111600</v>
      </c>
      <c r="C455" s="28" t="s">
        <v>181</v>
      </c>
      <c r="D455" s="54">
        <v>42750</v>
      </c>
      <c r="E455" s="56">
        <v>10</v>
      </c>
      <c r="F455" s="27" t="s">
        <v>207</v>
      </c>
      <c r="G455" s="27" t="s">
        <v>222</v>
      </c>
      <c r="H455" s="24">
        <v>29500000</v>
      </c>
      <c r="I455" s="24">
        <v>29500000</v>
      </c>
      <c r="J455" s="24" t="s">
        <v>224</v>
      </c>
      <c r="K455" s="24" t="s">
        <v>33</v>
      </c>
      <c r="L455" s="75" t="s">
        <v>229</v>
      </c>
    </row>
    <row r="456" spans="1:12" ht="60">
      <c r="A456" s="22"/>
      <c r="B456" s="24">
        <v>80111600</v>
      </c>
      <c r="C456" s="28" t="s">
        <v>182</v>
      </c>
      <c r="D456" s="54">
        <v>42750</v>
      </c>
      <c r="E456" s="56">
        <v>10</v>
      </c>
      <c r="F456" s="27" t="s">
        <v>207</v>
      </c>
      <c r="G456" s="27" t="s">
        <v>222</v>
      </c>
      <c r="H456" s="24">
        <v>18800000</v>
      </c>
      <c r="I456" s="24">
        <v>18800000</v>
      </c>
      <c r="J456" s="24" t="s">
        <v>224</v>
      </c>
      <c r="K456" s="24" t="s">
        <v>33</v>
      </c>
      <c r="L456" s="75" t="s">
        <v>229</v>
      </c>
    </row>
    <row r="457" spans="1:12" ht="60">
      <c r="A457" s="22"/>
      <c r="B457" s="24">
        <v>80111600</v>
      </c>
      <c r="C457" s="27" t="s">
        <v>183</v>
      </c>
      <c r="D457" s="54">
        <v>42750</v>
      </c>
      <c r="E457" s="56">
        <v>10</v>
      </c>
      <c r="F457" s="27" t="s">
        <v>207</v>
      </c>
      <c r="G457" s="27" t="s">
        <v>222</v>
      </c>
      <c r="H457" s="24">
        <v>32300000</v>
      </c>
      <c r="I457" s="24">
        <v>32300000</v>
      </c>
      <c r="J457" s="24" t="s">
        <v>224</v>
      </c>
      <c r="K457" s="24" t="s">
        <v>33</v>
      </c>
      <c r="L457" s="75" t="s">
        <v>229</v>
      </c>
    </row>
    <row r="458" spans="1:12" ht="60">
      <c r="A458" s="22"/>
      <c r="B458" s="24">
        <v>80111600</v>
      </c>
      <c r="C458" s="27" t="s">
        <v>43</v>
      </c>
      <c r="D458" s="54">
        <v>42750</v>
      </c>
      <c r="E458" s="56">
        <v>11</v>
      </c>
      <c r="F458" s="27" t="s">
        <v>207</v>
      </c>
      <c r="G458" s="27" t="s">
        <v>222</v>
      </c>
      <c r="H458" s="24">
        <v>32450000</v>
      </c>
      <c r="I458" s="24">
        <v>32450000</v>
      </c>
      <c r="J458" s="24" t="s">
        <v>224</v>
      </c>
      <c r="K458" s="24" t="s">
        <v>33</v>
      </c>
      <c r="L458" s="75" t="s">
        <v>229</v>
      </c>
    </row>
    <row r="459" spans="1:12" ht="60">
      <c r="A459" s="22"/>
      <c r="B459" s="24">
        <v>80111600</v>
      </c>
      <c r="C459" s="27" t="s">
        <v>43</v>
      </c>
      <c r="D459" s="54">
        <v>42750</v>
      </c>
      <c r="E459" s="56">
        <v>11</v>
      </c>
      <c r="F459" s="27" t="s">
        <v>207</v>
      </c>
      <c r="G459" s="27" t="s">
        <v>222</v>
      </c>
      <c r="H459" s="24">
        <v>32450000</v>
      </c>
      <c r="I459" s="24">
        <v>32450000</v>
      </c>
      <c r="J459" s="24" t="s">
        <v>224</v>
      </c>
      <c r="K459" s="24" t="s">
        <v>33</v>
      </c>
      <c r="L459" s="75" t="s">
        <v>229</v>
      </c>
    </row>
    <row r="460" spans="1:12" ht="75">
      <c r="A460" s="22"/>
      <c r="B460" s="24">
        <v>80111600</v>
      </c>
      <c r="C460" s="28" t="s">
        <v>184</v>
      </c>
      <c r="D460" s="54">
        <v>42750</v>
      </c>
      <c r="E460" s="80">
        <v>10.5</v>
      </c>
      <c r="F460" s="27" t="s">
        <v>207</v>
      </c>
      <c r="G460" s="27" t="s">
        <v>222</v>
      </c>
      <c r="H460" s="24">
        <v>25200000</v>
      </c>
      <c r="I460" s="24">
        <v>25200000</v>
      </c>
      <c r="J460" s="24" t="s">
        <v>224</v>
      </c>
      <c r="K460" s="24" t="s">
        <v>33</v>
      </c>
      <c r="L460" s="75" t="s">
        <v>229</v>
      </c>
    </row>
    <row r="461" spans="1:12" ht="60">
      <c r="A461" s="22"/>
      <c r="B461" s="74">
        <v>80111600</v>
      </c>
      <c r="C461" s="53" t="s">
        <v>185</v>
      </c>
      <c r="D461" s="73">
        <v>42766</v>
      </c>
      <c r="E461" s="55">
        <v>10</v>
      </c>
      <c r="F461" s="27" t="s">
        <v>207</v>
      </c>
      <c r="G461" s="27" t="s">
        <v>222</v>
      </c>
      <c r="H461" s="24">
        <v>33000000</v>
      </c>
      <c r="I461" s="24">
        <v>33000000</v>
      </c>
      <c r="J461" s="24" t="s">
        <v>224</v>
      </c>
      <c r="K461" s="24" t="s">
        <v>33</v>
      </c>
      <c r="L461" s="75" t="s">
        <v>229</v>
      </c>
    </row>
    <row r="462" spans="1:12" ht="60">
      <c r="A462" s="22"/>
      <c r="B462" s="24">
        <v>80111600</v>
      </c>
      <c r="C462" s="47" t="s">
        <v>186</v>
      </c>
      <c r="D462" s="54">
        <v>42750</v>
      </c>
      <c r="E462" s="55">
        <v>11</v>
      </c>
      <c r="F462" s="27" t="s">
        <v>207</v>
      </c>
      <c r="G462" s="27" t="s">
        <v>222</v>
      </c>
      <c r="H462" s="24">
        <v>16500000</v>
      </c>
      <c r="I462" s="24">
        <v>16500000</v>
      </c>
      <c r="J462" s="24" t="s">
        <v>224</v>
      </c>
      <c r="K462" s="24" t="s">
        <v>33</v>
      </c>
      <c r="L462" s="75" t="s">
        <v>229</v>
      </c>
    </row>
    <row r="463" spans="1:12" ht="60">
      <c r="A463" s="22"/>
      <c r="B463" s="24">
        <v>80111600</v>
      </c>
      <c r="C463" s="27" t="s">
        <v>43</v>
      </c>
      <c r="D463" s="54">
        <v>42750</v>
      </c>
      <c r="E463" s="55">
        <v>11</v>
      </c>
      <c r="F463" s="27" t="s">
        <v>207</v>
      </c>
      <c r="G463" s="27" t="s">
        <v>222</v>
      </c>
      <c r="H463" s="24">
        <v>16500000</v>
      </c>
      <c r="I463" s="24">
        <v>16500000</v>
      </c>
      <c r="J463" s="24" t="s">
        <v>224</v>
      </c>
      <c r="K463" s="24" t="s">
        <v>33</v>
      </c>
      <c r="L463" s="75" t="s">
        <v>229</v>
      </c>
    </row>
    <row r="464" spans="1:12" ht="60">
      <c r="A464" s="22"/>
      <c r="B464" s="24">
        <v>80111600</v>
      </c>
      <c r="C464" s="27" t="s">
        <v>43</v>
      </c>
      <c r="D464" s="54">
        <v>42750</v>
      </c>
      <c r="E464" s="55">
        <v>11</v>
      </c>
      <c r="F464" s="27" t="s">
        <v>207</v>
      </c>
      <c r="G464" s="27" t="s">
        <v>222</v>
      </c>
      <c r="H464" s="24">
        <v>16500000</v>
      </c>
      <c r="I464" s="24">
        <v>16500000</v>
      </c>
      <c r="J464" s="24" t="s">
        <v>224</v>
      </c>
      <c r="K464" s="24" t="s">
        <v>33</v>
      </c>
      <c r="L464" s="75" t="s">
        <v>229</v>
      </c>
    </row>
    <row r="465" spans="1:12" ht="75">
      <c r="A465" s="22"/>
      <c r="B465" s="24">
        <v>80111600</v>
      </c>
      <c r="C465" s="28" t="s">
        <v>187</v>
      </c>
      <c r="D465" s="54">
        <v>42750</v>
      </c>
      <c r="E465" s="55">
        <v>6</v>
      </c>
      <c r="F465" s="27" t="s">
        <v>207</v>
      </c>
      <c r="G465" s="27" t="s">
        <v>222</v>
      </c>
      <c r="H465" s="24">
        <v>19380000</v>
      </c>
      <c r="I465" s="24">
        <v>19380000</v>
      </c>
      <c r="J465" s="24" t="s">
        <v>224</v>
      </c>
      <c r="K465" s="24" t="s">
        <v>33</v>
      </c>
      <c r="L465" s="75" t="s">
        <v>229</v>
      </c>
    </row>
    <row r="466" spans="1:12" ht="60">
      <c r="A466" s="22"/>
      <c r="B466" s="24">
        <v>80111600</v>
      </c>
      <c r="C466" s="47" t="s">
        <v>188</v>
      </c>
      <c r="D466" s="54">
        <v>42750</v>
      </c>
      <c r="E466" s="55">
        <v>11</v>
      </c>
      <c r="F466" s="27" t="s">
        <v>207</v>
      </c>
      <c r="G466" s="27" t="s">
        <v>222</v>
      </c>
      <c r="H466" s="24">
        <v>26400000</v>
      </c>
      <c r="I466" s="24">
        <v>26400000</v>
      </c>
      <c r="J466" s="24" t="s">
        <v>224</v>
      </c>
      <c r="K466" s="24" t="s">
        <v>33</v>
      </c>
      <c r="L466" s="75" t="s">
        <v>229</v>
      </c>
    </row>
    <row r="467" spans="1:12" ht="60">
      <c r="A467" s="22"/>
      <c r="B467" s="24">
        <v>80111600</v>
      </c>
      <c r="C467" s="47" t="s">
        <v>189</v>
      </c>
      <c r="D467" s="54">
        <v>42750</v>
      </c>
      <c r="E467" s="55">
        <v>11</v>
      </c>
      <c r="F467" s="27" t="s">
        <v>207</v>
      </c>
      <c r="G467" s="27" t="s">
        <v>222</v>
      </c>
      <c r="H467" s="24">
        <v>26400000</v>
      </c>
      <c r="I467" s="24">
        <v>26400000</v>
      </c>
      <c r="J467" s="24" t="s">
        <v>224</v>
      </c>
      <c r="K467" s="24" t="s">
        <v>33</v>
      </c>
      <c r="L467" s="75" t="s">
        <v>229</v>
      </c>
    </row>
    <row r="468" spans="1:12" ht="60">
      <c r="A468" s="22"/>
      <c r="B468" s="24">
        <v>80111600</v>
      </c>
      <c r="C468" s="47" t="s">
        <v>190</v>
      </c>
      <c r="D468" s="54">
        <v>42832</v>
      </c>
      <c r="E468" s="55">
        <v>9</v>
      </c>
      <c r="F468" s="27" t="s">
        <v>209</v>
      </c>
      <c r="G468" s="27" t="s">
        <v>222</v>
      </c>
      <c r="H468" s="24">
        <v>34200000</v>
      </c>
      <c r="I468" s="24">
        <v>34200000</v>
      </c>
      <c r="J468" s="24" t="s">
        <v>224</v>
      </c>
      <c r="K468" s="24" t="s">
        <v>33</v>
      </c>
      <c r="L468" s="75" t="s">
        <v>229</v>
      </c>
    </row>
    <row r="469" spans="1:12" ht="105">
      <c r="A469" s="22"/>
      <c r="B469" s="24">
        <v>80111600</v>
      </c>
      <c r="C469" s="29" t="s">
        <v>191</v>
      </c>
      <c r="D469" s="54">
        <v>42846</v>
      </c>
      <c r="E469" s="55">
        <v>12</v>
      </c>
      <c r="F469" s="27" t="s">
        <v>209</v>
      </c>
      <c r="G469" s="27" t="s">
        <v>222</v>
      </c>
      <c r="H469" s="24">
        <v>64017000</v>
      </c>
      <c r="I469" s="24">
        <v>64017000</v>
      </c>
      <c r="J469" s="24" t="s">
        <v>224</v>
      </c>
      <c r="K469" s="24" t="s">
        <v>33</v>
      </c>
      <c r="L469" s="75" t="s">
        <v>229</v>
      </c>
    </row>
    <row r="470" spans="1:12" ht="60">
      <c r="A470" s="22"/>
      <c r="B470" s="24">
        <v>80111600</v>
      </c>
      <c r="C470" s="47" t="s">
        <v>422</v>
      </c>
      <c r="D470" s="54">
        <v>42852</v>
      </c>
      <c r="E470" s="55">
        <v>12</v>
      </c>
      <c r="F470" s="27" t="s">
        <v>464</v>
      </c>
      <c r="G470" s="27" t="s">
        <v>222</v>
      </c>
      <c r="H470" s="24">
        <v>39953970</v>
      </c>
      <c r="I470" s="24">
        <v>39953970</v>
      </c>
      <c r="J470" s="24" t="s">
        <v>224</v>
      </c>
      <c r="K470" s="24" t="s">
        <v>33</v>
      </c>
      <c r="L470" s="75" t="s">
        <v>229</v>
      </c>
    </row>
    <row r="471" spans="1:12" ht="75">
      <c r="A471" s="22"/>
      <c r="B471" s="24">
        <v>80111600</v>
      </c>
      <c r="C471" s="29" t="s">
        <v>192</v>
      </c>
      <c r="D471" s="54">
        <v>42978</v>
      </c>
      <c r="E471" s="55">
        <v>9</v>
      </c>
      <c r="F471" s="27" t="s">
        <v>209</v>
      </c>
      <c r="G471" s="27" t="s">
        <v>222</v>
      </c>
      <c r="H471" s="24">
        <v>38407000</v>
      </c>
      <c r="I471" s="24">
        <v>38407000</v>
      </c>
      <c r="J471" s="24" t="s">
        <v>224</v>
      </c>
      <c r="K471" s="24" t="s">
        <v>33</v>
      </c>
      <c r="L471" s="75" t="s">
        <v>229</v>
      </c>
    </row>
    <row r="472" spans="1:12" ht="71.25" customHeight="1">
      <c r="A472" s="22"/>
      <c r="B472" s="24">
        <v>80111600</v>
      </c>
      <c r="C472" s="29" t="s">
        <v>193</v>
      </c>
      <c r="D472" s="54">
        <v>42870</v>
      </c>
      <c r="E472" s="55">
        <v>7</v>
      </c>
      <c r="F472" s="27" t="s">
        <v>485</v>
      </c>
      <c r="G472" s="27" t="s">
        <v>222</v>
      </c>
      <c r="H472" s="24">
        <v>36800000</v>
      </c>
      <c r="I472" s="24">
        <v>36800000</v>
      </c>
      <c r="J472" s="24" t="s">
        <v>224</v>
      </c>
      <c r="K472" s="24" t="s">
        <v>33</v>
      </c>
      <c r="L472" s="75" t="s">
        <v>229</v>
      </c>
    </row>
    <row r="473" spans="1:12" ht="66" customHeight="1">
      <c r="A473" s="22"/>
      <c r="B473" s="24">
        <v>80111600</v>
      </c>
      <c r="C473" s="29" t="s">
        <v>194</v>
      </c>
      <c r="D473" s="54">
        <v>42874</v>
      </c>
      <c r="E473" s="55">
        <v>11</v>
      </c>
      <c r="F473" s="27" t="s">
        <v>485</v>
      </c>
      <c r="G473" s="27" t="s">
        <v>222</v>
      </c>
      <c r="H473" s="24">
        <v>15900000</v>
      </c>
      <c r="I473" s="24">
        <v>15900000</v>
      </c>
      <c r="J473" s="24" t="s">
        <v>224</v>
      </c>
      <c r="K473" s="24" t="s">
        <v>33</v>
      </c>
      <c r="L473" s="75" t="s">
        <v>229</v>
      </c>
    </row>
    <row r="474" spans="1:12" ht="71.25" customHeight="1">
      <c r="A474" s="22"/>
      <c r="B474" s="24">
        <v>80111600</v>
      </c>
      <c r="C474" s="29" t="s">
        <v>193</v>
      </c>
      <c r="D474" s="54">
        <v>42870</v>
      </c>
      <c r="E474" s="55">
        <v>7</v>
      </c>
      <c r="F474" s="27" t="s">
        <v>485</v>
      </c>
      <c r="G474" s="27" t="s">
        <v>222</v>
      </c>
      <c r="H474" s="24">
        <v>28000000</v>
      </c>
      <c r="I474" s="24">
        <v>28000000</v>
      </c>
      <c r="J474" s="24" t="s">
        <v>224</v>
      </c>
      <c r="K474" s="24" t="s">
        <v>33</v>
      </c>
      <c r="L474" s="75" t="s">
        <v>229</v>
      </c>
    </row>
    <row r="475" spans="1:12" ht="120">
      <c r="A475" s="22"/>
      <c r="B475" s="24">
        <v>80111600</v>
      </c>
      <c r="C475" s="27" t="s">
        <v>195</v>
      </c>
      <c r="D475" s="54">
        <v>42760</v>
      </c>
      <c r="E475" s="55">
        <v>12</v>
      </c>
      <c r="F475" s="27" t="s">
        <v>209</v>
      </c>
      <c r="G475" s="27" t="s">
        <v>222</v>
      </c>
      <c r="H475" s="24">
        <v>5000000</v>
      </c>
      <c r="I475" s="24">
        <v>5000000</v>
      </c>
      <c r="J475" s="24" t="s">
        <v>224</v>
      </c>
      <c r="K475" s="24" t="s">
        <v>33</v>
      </c>
      <c r="L475" s="75" t="s">
        <v>229</v>
      </c>
    </row>
    <row r="476" spans="1:12" ht="105">
      <c r="A476" s="22"/>
      <c r="B476" s="24">
        <v>80111600</v>
      </c>
      <c r="C476" s="27" t="s">
        <v>196</v>
      </c>
      <c r="D476" s="54">
        <v>42840</v>
      </c>
      <c r="E476" s="55">
        <v>12</v>
      </c>
      <c r="F476" s="27" t="s">
        <v>209</v>
      </c>
      <c r="G476" s="27" t="s">
        <v>222</v>
      </c>
      <c r="H476" s="24">
        <v>258000000</v>
      </c>
      <c r="I476" s="24">
        <v>258000000</v>
      </c>
      <c r="J476" s="24" t="s">
        <v>224</v>
      </c>
      <c r="K476" s="24" t="s">
        <v>33</v>
      </c>
      <c r="L476" s="75" t="s">
        <v>229</v>
      </c>
    </row>
    <row r="477" spans="1:12" ht="60">
      <c r="A477" s="22"/>
      <c r="B477" s="24">
        <v>80111600</v>
      </c>
      <c r="C477" s="29" t="s">
        <v>64</v>
      </c>
      <c r="D477" s="54">
        <v>42845</v>
      </c>
      <c r="E477" s="55">
        <v>12</v>
      </c>
      <c r="F477" s="27" t="s">
        <v>209</v>
      </c>
      <c r="G477" s="27" t="s">
        <v>222</v>
      </c>
      <c r="H477" s="24">
        <v>58530000</v>
      </c>
      <c r="I477" s="24">
        <v>58530000</v>
      </c>
      <c r="J477" s="24" t="s">
        <v>224</v>
      </c>
      <c r="K477" s="24" t="s">
        <v>33</v>
      </c>
      <c r="L477" s="75" t="s">
        <v>229</v>
      </c>
    </row>
    <row r="478" spans="1:12" ht="71.25" customHeight="1">
      <c r="A478" s="22"/>
      <c r="B478" s="24">
        <v>80111600</v>
      </c>
      <c r="C478" s="29" t="s">
        <v>197</v>
      </c>
      <c r="D478" s="54">
        <v>42898</v>
      </c>
      <c r="E478" s="55">
        <v>12</v>
      </c>
      <c r="F478" s="27" t="s">
        <v>485</v>
      </c>
      <c r="G478" s="27" t="s">
        <v>222</v>
      </c>
      <c r="H478" s="24">
        <v>14600000</v>
      </c>
      <c r="I478" s="24">
        <v>14600000</v>
      </c>
      <c r="J478" s="24" t="s">
        <v>224</v>
      </c>
      <c r="K478" s="24" t="s">
        <v>33</v>
      </c>
      <c r="L478" s="75" t="s">
        <v>229</v>
      </c>
    </row>
    <row r="479" spans="1:12" ht="60">
      <c r="A479" s="22"/>
      <c r="B479" s="24">
        <v>80111600</v>
      </c>
      <c r="C479" s="29" t="s">
        <v>198</v>
      </c>
      <c r="D479" s="54">
        <v>42826</v>
      </c>
      <c r="E479" s="55">
        <v>2</v>
      </c>
      <c r="F479" s="27" t="s">
        <v>484</v>
      </c>
      <c r="G479" s="27" t="s">
        <v>222</v>
      </c>
      <c r="H479" s="24">
        <v>1750000</v>
      </c>
      <c r="I479" s="24">
        <v>1750000</v>
      </c>
      <c r="J479" s="24" t="s">
        <v>224</v>
      </c>
      <c r="K479" s="24" t="s">
        <v>33</v>
      </c>
      <c r="L479" s="75" t="s">
        <v>229</v>
      </c>
    </row>
    <row r="480" spans="1:12" ht="75">
      <c r="A480" s="22"/>
      <c r="B480" s="24">
        <v>80111600</v>
      </c>
      <c r="C480" s="27" t="s">
        <v>65</v>
      </c>
      <c r="D480" s="54">
        <v>42870</v>
      </c>
      <c r="E480" s="55">
        <v>11</v>
      </c>
      <c r="F480" s="54" t="s">
        <v>210</v>
      </c>
      <c r="G480" s="27" t="s">
        <v>222</v>
      </c>
      <c r="H480" s="24">
        <v>22500000</v>
      </c>
      <c r="I480" s="24">
        <v>22500000</v>
      </c>
      <c r="J480" s="24" t="s">
        <v>224</v>
      </c>
      <c r="K480" s="24" t="s">
        <v>33</v>
      </c>
      <c r="L480" s="75" t="s">
        <v>229</v>
      </c>
    </row>
    <row r="481" spans="1:12" ht="60">
      <c r="A481" s="22"/>
      <c r="B481" s="24">
        <v>80111600</v>
      </c>
      <c r="C481" s="29" t="s">
        <v>424</v>
      </c>
      <c r="D481" s="54">
        <v>42776</v>
      </c>
      <c r="E481" s="55">
        <v>11</v>
      </c>
      <c r="F481" s="54" t="s">
        <v>207</v>
      </c>
      <c r="G481" s="27" t="s">
        <v>222</v>
      </c>
      <c r="H481" s="24">
        <v>289500</v>
      </c>
      <c r="I481" s="24">
        <v>289500</v>
      </c>
      <c r="J481" s="24" t="s">
        <v>224</v>
      </c>
      <c r="K481" s="24" t="s">
        <v>33</v>
      </c>
      <c r="L481" s="75" t="s">
        <v>229</v>
      </c>
    </row>
    <row r="482" spans="1:12" ht="66.75" customHeight="1">
      <c r="A482" s="22"/>
      <c r="B482" s="24">
        <v>80111600</v>
      </c>
      <c r="C482" s="29" t="s">
        <v>199</v>
      </c>
      <c r="D482" s="54">
        <v>42736</v>
      </c>
      <c r="E482" s="81" t="s">
        <v>483</v>
      </c>
      <c r="F482" s="27" t="s">
        <v>485</v>
      </c>
      <c r="G482" s="27" t="s">
        <v>222</v>
      </c>
      <c r="H482" s="24">
        <v>51104917</v>
      </c>
      <c r="I482" s="24">
        <v>51104917</v>
      </c>
      <c r="J482" s="24" t="s">
        <v>224</v>
      </c>
      <c r="K482" s="24" t="s">
        <v>33</v>
      </c>
      <c r="L482" s="75" t="s">
        <v>229</v>
      </c>
    </row>
    <row r="483" spans="1:12" ht="60">
      <c r="A483" s="22"/>
      <c r="B483" s="24">
        <v>80111600</v>
      </c>
      <c r="C483" s="29" t="s">
        <v>60</v>
      </c>
      <c r="D483" s="54">
        <v>42979</v>
      </c>
      <c r="E483" s="55">
        <v>1</v>
      </c>
      <c r="F483" s="27" t="s">
        <v>484</v>
      </c>
      <c r="G483" s="27" t="s">
        <v>222</v>
      </c>
      <c r="H483" s="24">
        <v>2500000</v>
      </c>
      <c r="I483" s="24">
        <v>2500000</v>
      </c>
      <c r="J483" s="24" t="s">
        <v>224</v>
      </c>
      <c r="K483" s="24" t="s">
        <v>33</v>
      </c>
      <c r="L483" s="75" t="s">
        <v>229</v>
      </c>
    </row>
    <row r="484" spans="1:12" ht="150">
      <c r="A484" s="22"/>
      <c r="B484" s="24">
        <v>80111600</v>
      </c>
      <c r="C484" s="48" t="s">
        <v>237</v>
      </c>
      <c r="D484" s="54">
        <v>42821</v>
      </c>
      <c r="E484" s="79">
        <v>10</v>
      </c>
      <c r="F484" s="27" t="s">
        <v>221</v>
      </c>
      <c r="G484" s="27" t="s">
        <v>222</v>
      </c>
      <c r="H484" s="24">
        <v>307718566</v>
      </c>
      <c r="I484" s="24">
        <v>307718566</v>
      </c>
      <c r="J484" s="24" t="s">
        <v>224</v>
      </c>
      <c r="K484" s="24" t="s">
        <v>33</v>
      </c>
      <c r="L484" s="75" t="s">
        <v>229</v>
      </c>
    </row>
    <row r="485" spans="1:12" ht="60">
      <c r="A485" s="22"/>
      <c r="B485" s="24">
        <v>80111600</v>
      </c>
      <c r="C485" s="48" t="s">
        <v>200</v>
      </c>
      <c r="D485" s="54">
        <v>43025</v>
      </c>
      <c r="E485" s="79">
        <v>9</v>
      </c>
      <c r="F485" s="27" t="s">
        <v>484</v>
      </c>
      <c r="G485" s="27" t="s">
        <v>222</v>
      </c>
      <c r="H485" s="24">
        <v>16000000</v>
      </c>
      <c r="I485" s="24">
        <v>16000000</v>
      </c>
      <c r="J485" s="24" t="s">
        <v>224</v>
      </c>
      <c r="K485" s="24" t="s">
        <v>33</v>
      </c>
      <c r="L485" s="75" t="s">
        <v>229</v>
      </c>
    </row>
    <row r="486" spans="1:12" ht="60">
      <c r="A486" s="22"/>
      <c r="B486" s="24">
        <v>80111600</v>
      </c>
      <c r="C486" s="29" t="s">
        <v>201</v>
      </c>
      <c r="D486" s="54">
        <v>42933</v>
      </c>
      <c r="E486" s="79">
        <v>9</v>
      </c>
      <c r="F486" s="27" t="s">
        <v>484</v>
      </c>
      <c r="G486" s="27" t="s">
        <v>222</v>
      </c>
      <c r="H486" s="24">
        <v>5000000</v>
      </c>
      <c r="I486" s="24">
        <v>5000000</v>
      </c>
      <c r="J486" s="24" t="s">
        <v>224</v>
      </c>
      <c r="K486" s="24" t="s">
        <v>33</v>
      </c>
      <c r="L486" s="75" t="s">
        <v>229</v>
      </c>
    </row>
    <row r="487" spans="1:12" ht="64.5" customHeight="1">
      <c r="A487" s="22"/>
      <c r="B487" s="24">
        <v>80111600</v>
      </c>
      <c r="C487" s="29" t="s">
        <v>199</v>
      </c>
      <c r="D487" s="54">
        <v>42736</v>
      </c>
      <c r="E487" s="55">
        <v>7</v>
      </c>
      <c r="F487" s="27" t="s">
        <v>485</v>
      </c>
      <c r="G487" s="27" t="s">
        <v>222</v>
      </c>
      <c r="H487" s="24">
        <v>141081818.1818182</v>
      </c>
      <c r="I487" s="24">
        <v>141081818.1818182</v>
      </c>
      <c r="J487" s="24" t="s">
        <v>224</v>
      </c>
      <c r="K487" s="24" t="s">
        <v>33</v>
      </c>
      <c r="L487" s="75" t="s">
        <v>229</v>
      </c>
    </row>
    <row r="488" spans="1:12" ht="60">
      <c r="A488" s="22"/>
      <c r="B488" s="24">
        <v>80111600</v>
      </c>
      <c r="C488" s="29" t="s">
        <v>423</v>
      </c>
      <c r="D488" s="54">
        <v>42750</v>
      </c>
      <c r="E488" s="79">
        <v>11</v>
      </c>
      <c r="F488" s="54" t="s">
        <v>465</v>
      </c>
      <c r="G488" s="27" t="s">
        <v>222</v>
      </c>
      <c r="H488" s="24">
        <v>8000000</v>
      </c>
      <c r="I488" s="24">
        <v>8000000</v>
      </c>
      <c r="J488" s="24" t="s">
        <v>224</v>
      </c>
      <c r="K488" s="24" t="s">
        <v>33</v>
      </c>
      <c r="L488" s="75" t="s">
        <v>229</v>
      </c>
    </row>
    <row r="489" spans="1:12" ht="60">
      <c r="A489" s="22"/>
      <c r="B489" s="24">
        <v>80111600</v>
      </c>
      <c r="C489" s="29" t="s">
        <v>202</v>
      </c>
      <c r="D489" s="54">
        <v>42993</v>
      </c>
      <c r="E489" s="79">
        <v>9</v>
      </c>
      <c r="F489" s="54" t="s">
        <v>207</v>
      </c>
      <c r="G489" s="27" t="s">
        <v>222</v>
      </c>
      <c r="H489" s="24">
        <v>8500000</v>
      </c>
      <c r="I489" s="24">
        <v>8500000</v>
      </c>
      <c r="J489" s="24" t="s">
        <v>224</v>
      </c>
      <c r="K489" s="24" t="s">
        <v>33</v>
      </c>
      <c r="L489" s="75" t="s">
        <v>229</v>
      </c>
    </row>
    <row r="490" spans="1:12" ht="60">
      <c r="A490" s="22"/>
      <c r="B490" s="24">
        <v>80111600</v>
      </c>
      <c r="C490" s="29" t="s">
        <v>423</v>
      </c>
      <c r="D490" s="54">
        <v>42750</v>
      </c>
      <c r="E490" s="79">
        <v>11</v>
      </c>
      <c r="F490" s="54" t="s">
        <v>465</v>
      </c>
      <c r="G490" s="27" t="s">
        <v>222</v>
      </c>
      <c r="H490" s="24">
        <v>3000000</v>
      </c>
      <c r="I490" s="24">
        <v>3000000</v>
      </c>
      <c r="J490" s="24" t="s">
        <v>224</v>
      </c>
      <c r="K490" s="24" t="s">
        <v>33</v>
      </c>
      <c r="L490" s="75" t="s">
        <v>229</v>
      </c>
    </row>
    <row r="491" spans="1:12" ht="60">
      <c r="A491" s="22"/>
      <c r="B491" s="24">
        <v>80111600</v>
      </c>
      <c r="C491" s="29" t="s">
        <v>203</v>
      </c>
      <c r="D491" s="54">
        <v>43018</v>
      </c>
      <c r="E491" s="79">
        <v>4</v>
      </c>
      <c r="F491" s="27" t="s">
        <v>484</v>
      </c>
      <c r="G491" s="27" t="s">
        <v>222</v>
      </c>
      <c r="H491" s="24">
        <v>3500000</v>
      </c>
      <c r="I491" s="24">
        <v>3500000</v>
      </c>
      <c r="J491" s="24" t="s">
        <v>224</v>
      </c>
      <c r="K491" s="24" t="s">
        <v>33</v>
      </c>
      <c r="L491" s="75" t="s">
        <v>229</v>
      </c>
    </row>
    <row r="492" spans="1:12" ht="66" customHeight="1">
      <c r="A492" s="22"/>
      <c r="B492" s="24">
        <v>80111600</v>
      </c>
      <c r="C492" s="29" t="s">
        <v>204</v>
      </c>
      <c r="D492" s="54">
        <v>42931</v>
      </c>
      <c r="E492" s="55">
        <v>1</v>
      </c>
      <c r="F492" s="27" t="s">
        <v>485</v>
      </c>
      <c r="G492" s="27" t="s">
        <v>222</v>
      </c>
      <c r="H492" s="24">
        <v>12513265</v>
      </c>
      <c r="I492" s="24">
        <v>12513265</v>
      </c>
      <c r="J492" s="24" t="s">
        <v>224</v>
      </c>
      <c r="K492" s="24" t="s">
        <v>33</v>
      </c>
      <c r="L492" s="75" t="s">
        <v>229</v>
      </c>
    </row>
    <row r="493" spans="1:12" ht="60">
      <c r="A493" s="22"/>
      <c r="B493" s="24">
        <v>80111600</v>
      </c>
      <c r="C493" s="29" t="s">
        <v>205</v>
      </c>
      <c r="D493" s="54">
        <v>42916</v>
      </c>
      <c r="E493" s="55">
        <v>10</v>
      </c>
      <c r="F493" s="27" t="s">
        <v>484</v>
      </c>
      <c r="G493" s="27" t="s">
        <v>222</v>
      </c>
      <c r="H493" s="24">
        <v>2500000</v>
      </c>
      <c r="I493" s="24">
        <v>2500000</v>
      </c>
      <c r="J493" s="24" t="s">
        <v>224</v>
      </c>
      <c r="K493" s="24" t="s">
        <v>33</v>
      </c>
      <c r="L493" s="75" t="s">
        <v>229</v>
      </c>
    </row>
    <row r="494" spans="1:12" ht="75">
      <c r="A494" s="22"/>
      <c r="B494" s="24">
        <v>80111600</v>
      </c>
      <c r="C494" s="28" t="s">
        <v>187</v>
      </c>
      <c r="D494" s="54">
        <v>42948</v>
      </c>
      <c r="E494" s="55">
        <v>4.095975232198143</v>
      </c>
      <c r="F494" s="27" t="s">
        <v>207</v>
      </c>
      <c r="G494" s="27" t="s">
        <v>222</v>
      </c>
      <c r="H494" s="24">
        <v>13230000</v>
      </c>
      <c r="I494" s="24">
        <v>13230000</v>
      </c>
      <c r="J494" s="24" t="s">
        <v>224</v>
      </c>
      <c r="K494" s="24" t="s">
        <v>33</v>
      </c>
      <c r="L494" s="75" t="s">
        <v>229</v>
      </c>
    </row>
    <row r="495" spans="1:12" ht="64.5" customHeight="1">
      <c r="A495" s="22"/>
      <c r="B495" s="24">
        <v>80111600</v>
      </c>
      <c r="C495" s="29" t="s">
        <v>206</v>
      </c>
      <c r="D495" s="54">
        <v>42931</v>
      </c>
      <c r="E495" s="55" t="e">
        <f>+B495/#REF!</f>
        <v>#REF!</v>
      </c>
      <c r="F495" s="27" t="s">
        <v>485</v>
      </c>
      <c r="G495" s="27" t="s">
        <v>222</v>
      </c>
      <c r="H495" s="24">
        <v>17000000</v>
      </c>
      <c r="I495" s="24">
        <v>17000000</v>
      </c>
      <c r="J495" s="24" t="s">
        <v>224</v>
      </c>
      <c r="K495" s="24" t="s">
        <v>33</v>
      </c>
      <c r="L495" s="75" t="s">
        <v>229</v>
      </c>
    </row>
    <row r="496" spans="1:12" ht="60">
      <c r="A496" s="22"/>
      <c r="B496" s="74">
        <v>80111600</v>
      </c>
      <c r="C496" s="53" t="s">
        <v>185</v>
      </c>
      <c r="D496" s="54">
        <v>42750</v>
      </c>
      <c r="E496" s="55">
        <v>10</v>
      </c>
      <c r="F496" s="27" t="s">
        <v>207</v>
      </c>
      <c r="G496" s="27" t="s">
        <v>222</v>
      </c>
      <c r="H496" s="24">
        <v>33000000</v>
      </c>
      <c r="I496" s="24">
        <v>33000000</v>
      </c>
      <c r="J496" s="24" t="s">
        <v>224</v>
      </c>
      <c r="K496" s="24" t="s">
        <v>33</v>
      </c>
      <c r="L496" s="75" t="s">
        <v>229</v>
      </c>
    </row>
    <row r="497" spans="1:12" ht="90">
      <c r="A497" s="22"/>
      <c r="B497" s="24">
        <v>80111600</v>
      </c>
      <c r="C497" s="29" t="s">
        <v>425</v>
      </c>
      <c r="D497" s="54">
        <v>42782</v>
      </c>
      <c r="E497" s="55">
        <v>1</v>
      </c>
      <c r="F497" s="27" t="s">
        <v>207</v>
      </c>
      <c r="G497" s="27" t="s">
        <v>222</v>
      </c>
      <c r="H497" s="24">
        <v>1500000</v>
      </c>
      <c r="I497" s="24">
        <v>1500000</v>
      </c>
      <c r="J497" s="24" t="s">
        <v>224</v>
      </c>
      <c r="K497" s="24" t="s">
        <v>33</v>
      </c>
      <c r="L497" s="75" t="s">
        <v>229</v>
      </c>
    </row>
    <row r="498" spans="1:12" ht="165">
      <c r="A498" s="22"/>
      <c r="B498" s="24">
        <v>80111600</v>
      </c>
      <c r="C498" s="29" t="s">
        <v>426</v>
      </c>
      <c r="D498" s="54">
        <v>42790</v>
      </c>
      <c r="E498" s="79">
        <v>1</v>
      </c>
      <c r="F498" s="27" t="s">
        <v>207</v>
      </c>
      <c r="G498" s="27" t="s">
        <v>222</v>
      </c>
      <c r="H498" s="24">
        <v>11640464</v>
      </c>
      <c r="I498" s="24">
        <v>11640464</v>
      </c>
      <c r="J498" s="24" t="s">
        <v>224</v>
      </c>
      <c r="K498" s="24" t="s">
        <v>33</v>
      </c>
      <c r="L498" s="75" t="s">
        <v>229</v>
      </c>
    </row>
    <row r="499" spans="1:12" ht="195">
      <c r="A499" s="22"/>
      <c r="B499" s="74">
        <v>80111600</v>
      </c>
      <c r="C499" s="49" t="s">
        <v>427</v>
      </c>
      <c r="D499" s="73">
        <v>42797</v>
      </c>
      <c r="E499" s="56">
        <v>5</v>
      </c>
      <c r="F499" s="27" t="s">
        <v>207</v>
      </c>
      <c r="G499" s="27" t="s">
        <v>222</v>
      </c>
      <c r="H499" s="24">
        <v>34748000</v>
      </c>
      <c r="I499" s="24">
        <v>34748000</v>
      </c>
      <c r="J499" s="24" t="s">
        <v>224</v>
      </c>
      <c r="K499" s="24" t="s">
        <v>33</v>
      </c>
      <c r="L499" s="75" t="s">
        <v>229</v>
      </c>
    </row>
    <row r="500" spans="1:12" ht="75">
      <c r="A500" s="22"/>
      <c r="B500" s="24">
        <v>80111600</v>
      </c>
      <c r="C500" s="28" t="s">
        <v>428</v>
      </c>
      <c r="D500" s="73">
        <v>42807</v>
      </c>
      <c r="E500" s="56">
        <v>3</v>
      </c>
      <c r="F500" s="27" t="s">
        <v>207</v>
      </c>
      <c r="G500" s="27" t="s">
        <v>222</v>
      </c>
      <c r="H500" s="24">
        <v>4500000</v>
      </c>
      <c r="I500" s="24">
        <v>4500000</v>
      </c>
      <c r="J500" s="24" t="s">
        <v>224</v>
      </c>
      <c r="K500" s="24" t="s">
        <v>33</v>
      </c>
      <c r="L500" s="75" t="s">
        <v>229</v>
      </c>
    </row>
    <row r="501" spans="1:12" ht="75">
      <c r="A501" s="22"/>
      <c r="B501" s="24">
        <v>80111600</v>
      </c>
      <c r="C501" s="28" t="s">
        <v>429</v>
      </c>
      <c r="D501" s="73">
        <v>42807</v>
      </c>
      <c r="E501" s="56">
        <v>3</v>
      </c>
      <c r="F501" s="27" t="s">
        <v>207</v>
      </c>
      <c r="G501" s="27" t="s">
        <v>222</v>
      </c>
      <c r="H501" s="24">
        <v>4500000</v>
      </c>
      <c r="I501" s="24">
        <v>4500000</v>
      </c>
      <c r="J501" s="24" t="s">
        <v>224</v>
      </c>
      <c r="K501" s="24" t="s">
        <v>33</v>
      </c>
      <c r="L501" s="75" t="s">
        <v>229</v>
      </c>
    </row>
    <row r="502" spans="1:12" ht="75">
      <c r="A502" s="22"/>
      <c r="B502" s="24">
        <v>80111600</v>
      </c>
      <c r="C502" s="28" t="s">
        <v>429</v>
      </c>
      <c r="D502" s="73">
        <v>42807</v>
      </c>
      <c r="E502" s="56">
        <v>3</v>
      </c>
      <c r="F502" s="27" t="s">
        <v>207</v>
      </c>
      <c r="G502" s="27" t="s">
        <v>222</v>
      </c>
      <c r="H502" s="24">
        <v>4500000</v>
      </c>
      <c r="I502" s="24">
        <v>4500000</v>
      </c>
      <c r="J502" s="24" t="s">
        <v>224</v>
      </c>
      <c r="K502" s="24" t="s">
        <v>33</v>
      </c>
      <c r="L502" s="75" t="s">
        <v>229</v>
      </c>
    </row>
    <row r="503" spans="1:12" ht="75">
      <c r="A503" s="22"/>
      <c r="B503" s="74">
        <v>80111600</v>
      </c>
      <c r="C503" s="28" t="s">
        <v>430</v>
      </c>
      <c r="D503" s="54">
        <v>42832</v>
      </c>
      <c r="E503" s="56">
        <v>11</v>
      </c>
      <c r="F503" s="27" t="s">
        <v>207</v>
      </c>
      <c r="G503" s="27" t="s">
        <v>222</v>
      </c>
      <c r="H503" s="24">
        <v>81000000</v>
      </c>
      <c r="I503" s="24">
        <v>81000000</v>
      </c>
      <c r="J503" s="24" t="s">
        <v>224</v>
      </c>
      <c r="K503" s="24" t="s">
        <v>33</v>
      </c>
      <c r="L503" s="75" t="s">
        <v>229</v>
      </c>
    </row>
    <row r="504" spans="1:12" ht="60">
      <c r="A504" s="22" t="s">
        <v>432</v>
      </c>
      <c r="B504" s="24">
        <v>80111600</v>
      </c>
      <c r="C504" s="50" t="s">
        <v>431</v>
      </c>
      <c r="D504" s="54">
        <v>42824</v>
      </c>
      <c r="E504" s="55">
        <v>2</v>
      </c>
      <c r="F504" s="27" t="s">
        <v>466</v>
      </c>
      <c r="G504" s="27" t="s">
        <v>222</v>
      </c>
      <c r="H504" s="24">
        <v>7000000</v>
      </c>
      <c r="I504" s="24">
        <v>7000000</v>
      </c>
      <c r="J504" s="24" t="s">
        <v>224</v>
      </c>
      <c r="K504" s="24" t="s">
        <v>33</v>
      </c>
      <c r="L504" s="75" t="s">
        <v>229</v>
      </c>
    </row>
    <row r="505" spans="1:12" ht="60">
      <c r="A505" s="23">
        <v>7328</v>
      </c>
      <c r="B505" s="74">
        <v>80111600</v>
      </c>
      <c r="C505" s="31" t="s">
        <v>110</v>
      </c>
      <c r="D505" s="61">
        <v>42781</v>
      </c>
      <c r="E505" s="27">
        <v>10</v>
      </c>
      <c r="F505" s="52" t="s">
        <v>207</v>
      </c>
      <c r="G505" s="31" t="s">
        <v>223</v>
      </c>
      <c r="H505" s="24">
        <v>95200000</v>
      </c>
      <c r="I505" s="24">
        <v>95200000</v>
      </c>
      <c r="J505" s="24" t="s">
        <v>224</v>
      </c>
      <c r="K505" s="24" t="s">
        <v>33</v>
      </c>
      <c r="L505" s="75" t="s">
        <v>225</v>
      </c>
    </row>
    <row r="506" spans="1:12" ht="60">
      <c r="A506" s="23"/>
      <c r="B506" s="74">
        <v>80111600</v>
      </c>
      <c r="C506" s="31" t="s">
        <v>111</v>
      </c>
      <c r="D506" s="61">
        <v>42781</v>
      </c>
      <c r="E506" s="27">
        <v>10</v>
      </c>
      <c r="F506" s="52" t="s">
        <v>207</v>
      </c>
      <c r="G506" s="31" t="s">
        <v>223</v>
      </c>
      <c r="H506" s="24">
        <v>65000000</v>
      </c>
      <c r="I506" s="24">
        <v>65000000</v>
      </c>
      <c r="J506" s="24" t="s">
        <v>224</v>
      </c>
      <c r="K506" s="24" t="s">
        <v>33</v>
      </c>
      <c r="L506" s="75" t="s">
        <v>225</v>
      </c>
    </row>
    <row r="507" spans="1:12" ht="60">
      <c r="A507" s="23"/>
      <c r="B507" s="74">
        <v>80111600</v>
      </c>
      <c r="C507" s="31" t="s">
        <v>111</v>
      </c>
      <c r="D507" s="61">
        <v>42781</v>
      </c>
      <c r="E507" s="27">
        <v>10</v>
      </c>
      <c r="F507" s="52" t="s">
        <v>207</v>
      </c>
      <c r="G507" s="31" t="s">
        <v>223</v>
      </c>
      <c r="H507" s="24">
        <v>65000000</v>
      </c>
      <c r="I507" s="24">
        <v>65000000</v>
      </c>
      <c r="J507" s="24" t="s">
        <v>224</v>
      </c>
      <c r="K507" s="24" t="s">
        <v>33</v>
      </c>
      <c r="L507" s="75" t="s">
        <v>225</v>
      </c>
    </row>
    <row r="508" spans="1:12" ht="45">
      <c r="A508" s="23"/>
      <c r="B508" s="74">
        <v>80111600</v>
      </c>
      <c r="C508" s="31" t="s">
        <v>111</v>
      </c>
      <c r="D508" s="61">
        <v>42781</v>
      </c>
      <c r="E508" s="27">
        <v>10</v>
      </c>
      <c r="F508" s="52" t="s">
        <v>207</v>
      </c>
      <c r="G508" s="31" t="s">
        <v>222</v>
      </c>
      <c r="H508" s="24">
        <v>65000000</v>
      </c>
      <c r="I508" s="24">
        <v>65000000</v>
      </c>
      <c r="J508" s="24" t="s">
        <v>224</v>
      </c>
      <c r="K508" s="24" t="s">
        <v>33</v>
      </c>
      <c r="L508" s="75" t="s">
        <v>225</v>
      </c>
    </row>
    <row r="509" spans="1:12" ht="45">
      <c r="A509" s="23"/>
      <c r="B509" s="74">
        <v>80111600</v>
      </c>
      <c r="C509" s="31" t="s">
        <v>111</v>
      </c>
      <c r="D509" s="61">
        <v>42781</v>
      </c>
      <c r="E509" s="27">
        <v>10</v>
      </c>
      <c r="F509" s="52" t="s">
        <v>207</v>
      </c>
      <c r="G509" s="31" t="s">
        <v>222</v>
      </c>
      <c r="H509" s="24">
        <v>65000000</v>
      </c>
      <c r="I509" s="24">
        <v>65000000</v>
      </c>
      <c r="J509" s="24" t="s">
        <v>224</v>
      </c>
      <c r="K509" s="24" t="s">
        <v>33</v>
      </c>
      <c r="L509" s="75" t="s">
        <v>225</v>
      </c>
    </row>
    <row r="510" spans="1:12" ht="45">
      <c r="A510" s="23"/>
      <c r="B510" s="74">
        <v>80111600</v>
      </c>
      <c r="C510" s="31" t="s">
        <v>111</v>
      </c>
      <c r="D510" s="61">
        <v>42781</v>
      </c>
      <c r="E510" s="27">
        <v>10</v>
      </c>
      <c r="F510" s="52" t="s">
        <v>207</v>
      </c>
      <c r="G510" s="31" t="s">
        <v>222</v>
      </c>
      <c r="H510" s="24">
        <v>48900000</v>
      </c>
      <c r="I510" s="24">
        <v>48900000</v>
      </c>
      <c r="J510" s="24" t="s">
        <v>224</v>
      </c>
      <c r="K510" s="24" t="s">
        <v>33</v>
      </c>
      <c r="L510" s="75" t="s">
        <v>225</v>
      </c>
    </row>
    <row r="511" spans="1:12" ht="45">
      <c r="A511" s="23"/>
      <c r="B511" s="74">
        <v>80111600</v>
      </c>
      <c r="C511" s="31" t="s">
        <v>111</v>
      </c>
      <c r="D511" s="61">
        <v>42781</v>
      </c>
      <c r="E511" s="27">
        <v>10</v>
      </c>
      <c r="F511" s="52" t="s">
        <v>207</v>
      </c>
      <c r="G511" s="31" t="s">
        <v>222</v>
      </c>
      <c r="H511" s="24">
        <v>55000000</v>
      </c>
      <c r="I511" s="24">
        <v>55000000</v>
      </c>
      <c r="J511" s="24" t="s">
        <v>224</v>
      </c>
      <c r="K511" s="24" t="s">
        <v>33</v>
      </c>
      <c r="L511" s="75" t="s">
        <v>225</v>
      </c>
    </row>
    <row r="512" spans="1:12" ht="60">
      <c r="A512" s="23"/>
      <c r="B512" s="74">
        <v>80111600</v>
      </c>
      <c r="C512" s="31" t="s">
        <v>112</v>
      </c>
      <c r="D512" s="61">
        <v>42781</v>
      </c>
      <c r="E512" s="27">
        <v>10</v>
      </c>
      <c r="F512" s="52" t="s">
        <v>207</v>
      </c>
      <c r="G512" s="31" t="s">
        <v>223</v>
      </c>
      <c r="H512" s="24">
        <v>40000000</v>
      </c>
      <c r="I512" s="24">
        <v>40000000</v>
      </c>
      <c r="J512" s="24" t="s">
        <v>224</v>
      </c>
      <c r="K512" s="24" t="s">
        <v>33</v>
      </c>
      <c r="L512" s="75" t="s">
        <v>225</v>
      </c>
    </row>
    <row r="513" spans="1:12" ht="60">
      <c r="A513" s="23"/>
      <c r="B513" s="74">
        <v>80111600</v>
      </c>
      <c r="C513" s="31" t="s">
        <v>112</v>
      </c>
      <c r="D513" s="61">
        <v>42781</v>
      </c>
      <c r="E513" s="27">
        <v>10</v>
      </c>
      <c r="F513" s="52" t="s">
        <v>207</v>
      </c>
      <c r="G513" s="31" t="s">
        <v>223</v>
      </c>
      <c r="H513" s="24">
        <v>40000000</v>
      </c>
      <c r="I513" s="24">
        <v>40000000</v>
      </c>
      <c r="J513" s="24" t="s">
        <v>224</v>
      </c>
      <c r="K513" s="24" t="s">
        <v>33</v>
      </c>
      <c r="L513" s="75" t="s">
        <v>225</v>
      </c>
    </row>
    <row r="514" spans="1:12" ht="60">
      <c r="A514" s="23"/>
      <c r="B514" s="74">
        <v>80111600</v>
      </c>
      <c r="C514" s="31" t="s">
        <v>112</v>
      </c>
      <c r="D514" s="61">
        <v>42781</v>
      </c>
      <c r="E514" s="27">
        <v>10</v>
      </c>
      <c r="F514" s="52" t="s">
        <v>207</v>
      </c>
      <c r="G514" s="31" t="s">
        <v>223</v>
      </c>
      <c r="H514" s="24">
        <v>29200000</v>
      </c>
      <c r="I514" s="24">
        <v>29200000</v>
      </c>
      <c r="J514" s="24" t="s">
        <v>224</v>
      </c>
      <c r="K514" s="24" t="s">
        <v>33</v>
      </c>
      <c r="L514" s="75" t="s">
        <v>225</v>
      </c>
    </row>
    <row r="515" spans="1:12" ht="60">
      <c r="A515" s="23"/>
      <c r="B515" s="74">
        <v>80111600</v>
      </c>
      <c r="C515" s="31" t="s">
        <v>112</v>
      </c>
      <c r="D515" s="61">
        <v>42781</v>
      </c>
      <c r="E515" s="27">
        <v>10</v>
      </c>
      <c r="F515" s="52" t="s">
        <v>207</v>
      </c>
      <c r="G515" s="31" t="s">
        <v>222</v>
      </c>
      <c r="H515" s="24">
        <v>40000000</v>
      </c>
      <c r="I515" s="24">
        <v>40000000</v>
      </c>
      <c r="J515" s="24" t="s">
        <v>224</v>
      </c>
      <c r="K515" s="24" t="s">
        <v>33</v>
      </c>
      <c r="L515" s="75" t="s">
        <v>225</v>
      </c>
    </row>
    <row r="516" spans="1:12" ht="45">
      <c r="A516" s="23"/>
      <c r="B516" s="74">
        <v>80111600</v>
      </c>
      <c r="C516" s="31" t="s">
        <v>111</v>
      </c>
      <c r="D516" s="61">
        <v>42781</v>
      </c>
      <c r="E516" s="27">
        <v>10</v>
      </c>
      <c r="F516" s="52" t="s">
        <v>207</v>
      </c>
      <c r="G516" s="31" t="s">
        <v>222</v>
      </c>
      <c r="H516" s="24">
        <v>95200000</v>
      </c>
      <c r="I516" s="24">
        <v>95200000</v>
      </c>
      <c r="J516" s="24" t="s">
        <v>224</v>
      </c>
      <c r="K516" s="24" t="s">
        <v>33</v>
      </c>
      <c r="L516" s="75" t="s">
        <v>225</v>
      </c>
    </row>
    <row r="517" spans="1:12" ht="45">
      <c r="A517" s="23"/>
      <c r="B517" s="74">
        <v>80111600</v>
      </c>
      <c r="C517" s="31" t="s">
        <v>111</v>
      </c>
      <c r="D517" s="61">
        <v>42781</v>
      </c>
      <c r="E517" s="27">
        <v>10</v>
      </c>
      <c r="F517" s="52" t="s">
        <v>207</v>
      </c>
      <c r="G517" s="31" t="s">
        <v>222</v>
      </c>
      <c r="H517" s="24">
        <v>51000000</v>
      </c>
      <c r="I517" s="24">
        <v>51000000</v>
      </c>
      <c r="J517" s="24" t="s">
        <v>224</v>
      </c>
      <c r="K517" s="24" t="s">
        <v>33</v>
      </c>
      <c r="L517" s="75" t="s">
        <v>225</v>
      </c>
    </row>
    <row r="518" spans="1:12" ht="45">
      <c r="A518" s="23"/>
      <c r="B518" s="74">
        <v>80111600</v>
      </c>
      <c r="C518" s="31" t="s">
        <v>111</v>
      </c>
      <c r="D518" s="61">
        <v>42781</v>
      </c>
      <c r="E518" s="27">
        <v>10</v>
      </c>
      <c r="F518" s="52" t="s">
        <v>207</v>
      </c>
      <c r="G518" s="31" t="s">
        <v>222</v>
      </c>
      <c r="H518" s="24">
        <v>51000000</v>
      </c>
      <c r="I518" s="24">
        <v>51000000</v>
      </c>
      <c r="J518" s="24" t="s">
        <v>224</v>
      </c>
      <c r="K518" s="24" t="s">
        <v>33</v>
      </c>
      <c r="L518" s="75" t="s">
        <v>225</v>
      </c>
    </row>
    <row r="519" spans="1:12" ht="45">
      <c r="A519" s="23"/>
      <c r="B519" s="74">
        <v>80111600</v>
      </c>
      <c r="C519" s="31" t="s">
        <v>111</v>
      </c>
      <c r="D519" s="61">
        <v>42781</v>
      </c>
      <c r="E519" s="27">
        <v>10</v>
      </c>
      <c r="F519" s="52" t="s">
        <v>207</v>
      </c>
      <c r="G519" s="31" t="s">
        <v>222</v>
      </c>
      <c r="H519" s="24">
        <v>55000000</v>
      </c>
      <c r="I519" s="24">
        <v>55000000</v>
      </c>
      <c r="J519" s="24" t="s">
        <v>224</v>
      </c>
      <c r="K519" s="24" t="s">
        <v>33</v>
      </c>
      <c r="L519" s="75" t="s">
        <v>225</v>
      </c>
    </row>
    <row r="520" spans="1:12" ht="60">
      <c r="A520" s="23"/>
      <c r="B520" s="74">
        <v>80111600</v>
      </c>
      <c r="C520" s="31" t="s">
        <v>115</v>
      </c>
      <c r="D520" s="61">
        <v>42781</v>
      </c>
      <c r="E520" s="27">
        <v>10</v>
      </c>
      <c r="F520" s="52" t="s">
        <v>207</v>
      </c>
      <c r="G520" s="31" t="s">
        <v>222</v>
      </c>
      <c r="H520" s="24">
        <v>55000000</v>
      </c>
      <c r="I520" s="24">
        <v>55000000</v>
      </c>
      <c r="J520" s="24" t="s">
        <v>224</v>
      </c>
      <c r="K520" s="24" t="s">
        <v>33</v>
      </c>
      <c r="L520" s="75" t="s">
        <v>225</v>
      </c>
    </row>
    <row r="521" spans="1:12" ht="90">
      <c r="A521" s="23"/>
      <c r="B521" s="74">
        <v>80111600</v>
      </c>
      <c r="C521" s="31" t="s">
        <v>113</v>
      </c>
      <c r="D521" s="61">
        <v>42781</v>
      </c>
      <c r="E521" s="27">
        <v>10</v>
      </c>
      <c r="F521" s="52" t="s">
        <v>207</v>
      </c>
      <c r="G521" s="31" t="s">
        <v>222</v>
      </c>
      <c r="H521" s="24">
        <v>80000000</v>
      </c>
      <c r="I521" s="24">
        <v>80000000</v>
      </c>
      <c r="J521" s="24" t="s">
        <v>224</v>
      </c>
      <c r="K521" s="24" t="s">
        <v>33</v>
      </c>
      <c r="L521" s="75" t="s">
        <v>225</v>
      </c>
    </row>
    <row r="522" spans="1:12" ht="90">
      <c r="A522" s="23"/>
      <c r="B522" s="74">
        <v>80111600</v>
      </c>
      <c r="C522" s="31" t="s">
        <v>433</v>
      </c>
      <c r="D522" s="61">
        <v>42781</v>
      </c>
      <c r="E522" s="27">
        <v>10</v>
      </c>
      <c r="F522" s="52" t="s">
        <v>207</v>
      </c>
      <c r="G522" s="31" t="s">
        <v>222</v>
      </c>
      <c r="H522" s="24">
        <v>33000000</v>
      </c>
      <c r="I522" s="24">
        <v>33000000</v>
      </c>
      <c r="J522" s="24" t="s">
        <v>224</v>
      </c>
      <c r="K522" s="24" t="s">
        <v>33</v>
      </c>
      <c r="L522" s="75" t="s">
        <v>225</v>
      </c>
    </row>
    <row r="523" spans="1:12" ht="90">
      <c r="A523" s="23"/>
      <c r="B523" s="74">
        <v>80111600</v>
      </c>
      <c r="C523" s="31" t="s">
        <v>114</v>
      </c>
      <c r="D523" s="61">
        <v>42781</v>
      </c>
      <c r="E523" s="27">
        <v>10</v>
      </c>
      <c r="F523" s="52" t="s">
        <v>207</v>
      </c>
      <c r="G523" s="31" t="s">
        <v>222</v>
      </c>
      <c r="H523" s="24">
        <v>48900000</v>
      </c>
      <c r="I523" s="24">
        <v>48900000</v>
      </c>
      <c r="J523" s="24" t="s">
        <v>224</v>
      </c>
      <c r="K523" s="24" t="s">
        <v>33</v>
      </c>
      <c r="L523" s="75" t="s">
        <v>225</v>
      </c>
    </row>
    <row r="524" spans="1:12" ht="90">
      <c r="A524" s="23"/>
      <c r="B524" s="24">
        <v>80111600</v>
      </c>
      <c r="C524" s="51" t="s">
        <v>434</v>
      </c>
      <c r="D524" s="61">
        <v>42781</v>
      </c>
      <c r="E524" s="27">
        <v>10</v>
      </c>
      <c r="F524" s="52" t="s">
        <v>207</v>
      </c>
      <c r="G524" s="31" t="s">
        <v>222</v>
      </c>
      <c r="H524" s="24">
        <v>29500000</v>
      </c>
      <c r="I524" s="24">
        <v>29500000</v>
      </c>
      <c r="J524" s="24" t="s">
        <v>224</v>
      </c>
      <c r="K524" s="24" t="s">
        <v>33</v>
      </c>
      <c r="L524" s="75" t="s">
        <v>225</v>
      </c>
    </row>
    <row r="525" spans="1:12" ht="120">
      <c r="A525" s="23"/>
      <c r="B525" s="74">
        <v>80111600</v>
      </c>
      <c r="C525" s="31" t="s">
        <v>435</v>
      </c>
      <c r="D525" s="61">
        <v>42781</v>
      </c>
      <c r="E525" s="27">
        <v>10</v>
      </c>
      <c r="F525" s="52" t="s">
        <v>207</v>
      </c>
      <c r="G525" s="31" t="s">
        <v>222</v>
      </c>
      <c r="H525" s="24">
        <v>60690000</v>
      </c>
      <c r="I525" s="24">
        <v>60690000</v>
      </c>
      <c r="J525" s="24" t="s">
        <v>224</v>
      </c>
      <c r="K525" s="24" t="s">
        <v>33</v>
      </c>
      <c r="L525" s="75" t="s">
        <v>225</v>
      </c>
    </row>
    <row r="526" spans="1:12" ht="120">
      <c r="A526" s="23"/>
      <c r="B526" s="74">
        <v>80111600</v>
      </c>
      <c r="C526" s="31" t="s">
        <v>435</v>
      </c>
      <c r="D526" s="61">
        <v>42781</v>
      </c>
      <c r="E526" s="27">
        <v>10</v>
      </c>
      <c r="F526" s="52" t="s">
        <v>207</v>
      </c>
      <c r="G526" s="31" t="s">
        <v>222</v>
      </c>
      <c r="H526" s="24">
        <v>33000000</v>
      </c>
      <c r="I526" s="24">
        <v>33000000</v>
      </c>
      <c r="J526" s="24" t="s">
        <v>224</v>
      </c>
      <c r="K526" s="24" t="s">
        <v>33</v>
      </c>
      <c r="L526" s="75" t="s">
        <v>225</v>
      </c>
    </row>
    <row r="527" spans="1:12" ht="120">
      <c r="A527" s="23"/>
      <c r="B527" s="74">
        <v>80111600</v>
      </c>
      <c r="C527" s="31" t="s">
        <v>435</v>
      </c>
      <c r="D527" s="61">
        <v>42781</v>
      </c>
      <c r="E527" s="27">
        <v>10</v>
      </c>
      <c r="F527" s="52" t="s">
        <v>207</v>
      </c>
      <c r="G527" s="31" t="s">
        <v>222</v>
      </c>
      <c r="H527" s="24">
        <v>33000000</v>
      </c>
      <c r="I527" s="24">
        <v>33000000</v>
      </c>
      <c r="J527" s="24" t="s">
        <v>224</v>
      </c>
      <c r="K527" s="24" t="s">
        <v>33</v>
      </c>
      <c r="L527" s="75" t="s">
        <v>225</v>
      </c>
    </row>
    <row r="528" spans="1:12" ht="105">
      <c r="A528" s="23"/>
      <c r="B528" s="24">
        <v>80111600</v>
      </c>
      <c r="C528" s="31" t="s">
        <v>436</v>
      </c>
      <c r="D528" s="61">
        <v>42781</v>
      </c>
      <c r="E528" s="27">
        <v>10</v>
      </c>
      <c r="F528" s="52" t="s">
        <v>207</v>
      </c>
      <c r="G528" s="31" t="s">
        <v>222</v>
      </c>
      <c r="H528" s="24">
        <v>29500000</v>
      </c>
      <c r="I528" s="24">
        <v>29500000</v>
      </c>
      <c r="J528" s="24" t="s">
        <v>224</v>
      </c>
      <c r="K528" s="24" t="s">
        <v>33</v>
      </c>
      <c r="L528" s="75" t="s">
        <v>225</v>
      </c>
    </row>
    <row r="529" spans="1:12" ht="105">
      <c r="A529" s="23"/>
      <c r="B529" s="24">
        <v>80111600</v>
      </c>
      <c r="C529" s="31" t="s">
        <v>436</v>
      </c>
      <c r="D529" s="61">
        <v>42781</v>
      </c>
      <c r="E529" s="27">
        <v>10</v>
      </c>
      <c r="F529" s="52" t="s">
        <v>207</v>
      </c>
      <c r="G529" s="31" t="s">
        <v>222</v>
      </c>
      <c r="H529" s="24">
        <v>29500000</v>
      </c>
      <c r="I529" s="24">
        <v>29500000</v>
      </c>
      <c r="J529" s="24" t="s">
        <v>224</v>
      </c>
      <c r="K529" s="24" t="s">
        <v>33</v>
      </c>
      <c r="L529" s="75" t="s">
        <v>225</v>
      </c>
    </row>
    <row r="530" spans="1:12" ht="90">
      <c r="A530" s="23"/>
      <c r="B530" s="74">
        <v>80111600</v>
      </c>
      <c r="C530" s="31" t="s">
        <v>437</v>
      </c>
      <c r="D530" s="61">
        <v>42781</v>
      </c>
      <c r="E530" s="27">
        <v>10</v>
      </c>
      <c r="F530" s="52" t="s">
        <v>207</v>
      </c>
      <c r="G530" s="31" t="s">
        <v>222</v>
      </c>
      <c r="H530" s="24">
        <v>40000000</v>
      </c>
      <c r="I530" s="24">
        <v>40000000</v>
      </c>
      <c r="J530" s="24" t="s">
        <v>224</v>
      </c>
      <c r="K530" s="24" t="s">
        <v>33</v>
      </c>
      <c r="L530" s="75" t="s">
        <v>225</v>
      </c>
    </row>
    <row r="531" spans="1:12" ht="90">
      <c r="A531" s="23"/>
      <c r="B531" s="74">
        <v>80111600</v>
      </c>
      <c r="C531" s="31" t="s">
        <v>437</v>
      </c>
      <c r="D531" s="61">
        <v>42781</v>
      </c>
      <c r="E531" s="27">
        <v>10</v>
      </c>
      <c r="F531" s="52" t="s">
        <v>207</v>
      </c>
      <c r="G531" s="31" t="s">
        <v>222</v>
      </c>
      <c r="H531" s="24">
        <v>40000000</v>
      </c>
      <c r="I531" s="24">
        <v>40000000</v>
      </c>
      <c r="J531" s="24" t="s">
        <v>224</v>
      </c>
      <c r="K531" s="24" t="s">
        <v>33</v>
      </c>
      <c r="L531" s="75" t="s">
        <v>225</v>
      </c>
    </row>
    <row r="532" spans="1:12" ht="90">
      <c r="A532" s="23"/>
      <c r="B532" s="74">
        <v>80111600</v>
      </c>
      <c r="C532" s="31" t="s">
        <v>437</v>
      </c>
      <c r="D532" s="61">
        <v>42781</v>
      </c>
      <c r="E532" s="27">
        <v>10</v>
      </c>
      <c r="F532" s="52" t="s">
        <v>207</v>
      </c>
      <c r="G532" s="31" t="s">
        <v>222</v>
      </c>
      <c r="H532" s="24">
        <v>40000000</v>
      </c>
      <c r="I532" s="24">
        <v>40000000</v>
      </c>
      <c r="J532" s="24" t="s">
        <v>224</v>
      </c>
      <c r="K532" s="24" t="s">
        <v>33</v>
      </c>
      <c r="L532" s="75" t="s">
        <v>225</v>
      </c>
    </row>
    <row r="533" spans="1:12" ht="75">
      <c r="A533" s="23"/>
      <c r="B533" s="74">
        <v>80111600</v>
      </c>
      <c r="C533" s="31" t="s">
        <v>438</v>
      </c>
      <c r="D533" s="61">
        <v>42781</v>
      </c>
      <c r="E533" s="27">
        <v>10</v>
      </c>
      <c r="F533" s="52" t="s">
        <v>207</v>
      </c>
      <c r="G533" s="31" t="s">
        <v>222</v>
      </c>
      <c r="H533" s="24">
        <v>33000000</v>
      </c>
      <c r="I533" s="24">
        <v>33000000</v>
      </c>
      <c r="J533" s="24" t="s">
        <v>224</v>
      </c>
      <c r="K533" s="24" t="s">
        <v>33</v>
      </c>
      <c r="L533" s="75" t="s">
        <v>225</v>
      </c>
    </row>
    <row r="534" spans="1:12" ht="60">
      <c r="A534" s="23"/>
      <c r="B534" s="74">
        <v>80111600</v>
      </c>
      <c r="C534" s="31" t="s">
        <v>439</v>
      </c>
      <c r="D534" s="61">
        <v>42781</v>
      </c>
      <c r="E534" s="27">
        <v>10</v>
      </c>
      <c r="F534" s="52" t="s">
        <v>207</v>
      </c>
      <c r="G534" s="31" t="s">
        <v>223</v>
      </c>
      <c r="H534" s="24">
        <v>60000000</v>
      </c>
      <c r="I534" s="24">
        <v>60000000</v>
      </c>
      <c r="J534" s="24" t="s">
        <v>224</v>
      </c>
      <c r="K534" s="24" t="s">
        <v>33</v>
      </c>
      <c r="L534" s="75" t="s">
        <v>225</v>
      </c>
    </row>
    <row r="535" spans="1:12" ht="60">
      <c r="A535" s="23"/>
      <c r="B535" s="24">
        <v>80111600</v>
      </c>
      <c r="C535" s="31" t="s">
        <v>122</v>
      </c>
      <c r="D535" s="61">
        <v>42781</v>
      </c>
      <c r="E535" s="27">
        <v>10</v>
      </c>
      <c r="F535" s="52" t="s">
        <v>207</v>
      </c>
      <c r="G535" s="31" t="s">
        <v>223</v>
      </c>
      <c r="H535" s="24">
        <v>17000000</v>
      </c>
      <c r="I535" s="24">
        <v>17000000</v>
      </c>
      <c r="J535" s="24" t="s">
        <v>224</v>
      </c>
      <c r="K535" s="24" t="s">
        <v>33</v>
      </c>
      <c r="L535" s="75" t="s">
        <v>225</v>
      </c>
    </row>
    <row r="536" spans="1:12" ht="60">
      <c r="A536" s="23"/>
      <c r="B536" s="24">
        <v>80111600</v>
      </c>
      <c r="C536" s="31" t="s">
        <v>122</v>
      </c>
      <c r="D536" s="61">
        <v>42781</v>
      </c>
      <c r="E536" s="27">
        <v>10</v>
      </c>
      <c r="F536" s="52" t="s">
        <v>207</v>
      </c>
      <c r="G536" s="31" t="s">
        <v>223</v>
      </c>
      <c r="H536" s="24">
        <v>15000000</v>
      </c>
      <c r="I536" s="24">
        <v>15000000</v>
      </c>
      <c r="J536" s="24" t="s">
        <v>224</v>
      </c>
      <c r="K536" s="24" t="s">
        <v>33</v>
      </c>
      <c r="L536" s="75" t="s">
        <v>225</v>
      </c>
    </row>
    <row r="537" spans="1:12" ht="60">
      <c r="A537" s="23"/>
      <c r="B537" s="24">
        <v>80111600</v>
      </c>
      <c r="C537" s="31" t="s">
        <v>123</v>
      </c>
      <c r="D537" s="61">
        <v>42781</v>
      </c>
      <c r="E537" s="27">
        <v>10</v>
      </c>
      <c r="F537" s="52" t="s">
        <v>207</v>
      </c>
      <c r="G537" s="31" t="s">
        <v>223</v>
      </c>
      <c r="H537" s="24">
        <v>15000000</v>
      </c>
      <c r="I537" s="24">
        <v>15000000</v>
      </c>
      <c r="J537" s="24" t="s">
        <v>224</v>
      </c>
      <c r="K537" s="24" t="s">
        <v>33</v>
      </c>
      <c r="L537" s="75" t="s">
        <v>225</v>
      </c>
    </row>
    <row r="538" spans="1:12" ht="60">
      <c r="A538" s="23"/>
      <c r="B538" s="24">
        <v>80111600</v>
      </c>
      <c r="C538" s="31" t="s">
        <v>123</v>
      </c>
      <c r="D538" s="61">
        <v>42781</v>
      </c>
      <c r="E538" s="27">
        <v>10</v>
      </c>
      <c r="F538" s="52" t="s">
        <v>207</v>
      </c>
      <c r="G538" s="31" t="s">
        <v>223</v>
      </c>
      <c r="H538" s="24">
        <v>15000000</v>
      </c>
      <c r="I538" s="24">
        <v>15000000</v>
      </c>
      <c r="J538" s="24" t="s">
        <v>224</v>
      </c>
      <c r="K538" s="24" t="s">
        <v>33</v>
      </c>
      <c r="L538" s="75" t="s">
        <v>225</v>
      </c>
    </row>
    <row r="539" spans="1:12" ht="45">
      <c r="A539" s="23"/>
      <c r="B539" s="24">
        <v>80111600</v>
      </c>
      <c r="C539" s="31" t="s">
        <v>123</v>
      </c>
      <c r="D539" s="61">
        <v>42781</v>
      </c>
      <c r="E539" s="27">
        <v>10</v>
      </c>
      <c r="F539" s="52" t="s">
        <v>207</v>
      </c>
      <c r="G539" s="31" t="s">
        <v>222</v>
      </c>
      <c r="H539" s="24">
        <v>15000000</v>
      </c>
      <c r="I539" s="24">
        <v>15000000</v>
      </c>
      <c r="J539" s="24" t="s">
        <v>224</v>
      </c>
      <c r="K539" s="24" t="s">
        <v>33</v>
      </c>
      <c r="L539" s="75" t="s">
        <v>225</v>
      </c>
    </row>
    <row r="540" spans="1:12" ht="45">
      <c r="A540" s="23"/>
      <c r="B540" s="24">
        <v>80111600</v>
      </c>
      <c r="C540" s="31" t="s">
        <v>123</v>
      </c>
      <c r="D540" s="61">
        <v>42781</v>
      </c>
      <c r="E540" s="27">
        <v>10</v>
      </c>
      <c r="F540" s="52" t="s">
        <v>207</v>
      </c>
      <c r="G540" s="31" t="s">
        <v>222</v>
      </c>
      <c r="H540" s="24">
        <v>15000000</v>
      </c>
      <c r="I540" s="24">
        <v>15000000</v>
      </c>
      <c r="J540" s="24" t="s">
        <v>224</v>
      </c>
      <c r="K540" s="24" t="s">
        <v>33</v>
      </c>
      <c r="L540" s="75" t="s">
        <v>225</v>
      </c>
    </row>
    <row r="541" spans="1:12" ht="45">
      <c r="A541" s="23"/>
      <c r="B541" s="24">
        <v>80111600</v>
      </c>
      <c r="C541" s="31" t="s">
        <v>121</v>
      </c>
      <c r="D541" s="61">
        <v>42781</v>
      </c>
      <c r="E541" s="27">
        <v>10</v>
      </c>
      <c r="F541" s="52" t="s">
        <v>207</v>
      </c>
      <c r="G541" s="31" t="s">
        <v>222</v>
      </c>
      <c r="H541" s="24">
        <v>24000000</v>
      </c>
      <c r="I541" s="24">
        <v>24000000</v>
      </c>
      <c r="J541" s="24" t="s">
        <v>224</v>
      </c>
      <c r="K541" s="24" t="s">
        <v>33</v>
      </c>
      <c r="L541" s="75" t="s">
        <v>225</v>
      </c>
    </row>
    <row r="542" spans="1:12" ht="60">
      <c r="A542" s="23"/>
      <c r="B542" s="24">
        <v>80111600</v>
      </c>
      <c r="C542" s="31" t="s">
        <v>121</v>
      </c>
      <c r="D542" s="61">
        <v>42781</v>
      </c>
      <c r="E542" s="27">
        <v>10</v>
      </c>
      <c r="F542" s="52" t="s">
        <v>207</v>
      </c>
      <c r="G542" s="31" t="s">
        <v>223</v>
      </c>
      <c r="H542" s="24">
        <v>24000000</v>
      </c>
      <c r="I542" s="24">
        <v>24000000</v>
      </c>
      <c r="J542" s="24" t="s">
        <v>224</v>
      </c>
      <c r="K542" s="24" t="s">
        <v>33</v>
      </c>
      <c r="L542" s="75" t="s">
        <v>225</v>
      </c>
    </row>
    <row r="543" spans="1:12" ht="60">
      <c r="A543" s="23"/>
      <c r="B543" s="24">
        <v>80111600</v>
      </c>
      <c r="C543" s="31" t="s">
        <v>121</v>
      </c>
      <c r="D543" s="61">
        <v>42781</v>
      </c>
      <c r="E543" s="27">
        <v>10</v>
      </c>
      <c r="F543" s="52" t="s">
        <v>207</v>
      </c>
      <c r="G543" s="31" t="s">
        <v>223</v>
      </c>
      <c r="H543" s="24">
        <v>24000000</v>
      </c>
      <c r="I543" s="24">
        <v>24000000</v>
      </c>
      <c r="J543" s="24" t="s">
        <v>224</v>
      </c>
      <c r="K543" s="24" t="s">
        <v>33</v>
      </c>
      <c r="L543" s="75" t="s">
        <v>225</v>
      </c>
    </row>
    <row r="544" spans="1:12" ht="90">
      <c r="A544" s="23"/>
      <c r="B544" s="74">
        <v>80111600</v>
      </c>
      <c r="C544" s="31" t="s">
        <v>116</v>
      </c>
      <c r="D544" s="61">
        <v>42781</v>
      </c>
      <c r="E544" s="27">
        <v>10</v>
      </c>
      <c r="F544" s="52" t="s">
        <v>207</v>
      </c>
      <c r="G544" s="31" t="s">
        <v>223</v>
      </c>
      <c r="H544" s="24">
        <v>70000000</v>
      </c>
      <c r="I544" s="24">
        <v>70000000</v>
      </c>
      <c r="J544" s="24" t="s">
        <v>224</v>
      </c>
      <c r="K544" s="24" t="s">
        <v>33</v>
      </c>
      <c r="L544" s="75" t="s">
        <v>225</v>
      </c>
    </row>
    <row r="545" spans="1:12" ht="60">
      <c r="A545" s="23"/>
      <c r="B545" s="24">
        <v>80111600</v>
      </c>
      <c r="C545" s="31" t="s">
        <v>120</v>
      </c>
      <c r="D545" s="61">
        <v>42781</v>
      </c>
      <c r="E545" s="27">
        <v>10</v>
      </c>
      <c r="F545" s="52" t="s">
        <v>207</v>
      </c>
      <c r="G545" s="31" t="s">
        <v>222</v>
      </c>
      <c r="H545" s="24">
        <v>29500000</v>
      </c>
      <c r="I545" s="24">
        <v>29500000</v>
      </c>
      <c r="J545" s="24" t="s">
        <v>224</v>
      </c>
      <c r="K545" s="24" t="s">
        <v>33</v>
      </c>
      <c r="L545" s="75" t="s">
        <v>225</v>
      </c>
    </row>
    <row r="546" spans="1:12" ht="60">
      <c r="A546" s="23"/>
      <c r="B546" s="74">
        <v>80111600</v>
      </c>
      <c r="C546" s="31" t="s">
        <v>119</v>
      </c>
      <c r="D546" s="61">
        <v>42781</v>
      </c>
      <c r="E546" s="27">
        <v>10</v>
      </c>
      <c r="F546" s="52" t="s">
        <v>207</v>
      </c>
      <c r="G546" s="31" t="s">
        <v>222</v>
      </c>
      <c r="H546" s="24">
        <v>33000000</v>
      </c>
      <c r="I546" s="24">
        <v>33000000</v>
      </c>
      <c r="J546" s="24" t="s">
        <v>224</v>
      </c>
      <c r="K546" s="24" t="s">
        <v>33</v>
      </c>
      <c r="L546" s="75" t="s">
        <v>225</v>
      </c>
    </row>
    <row r="547" spans="1:12" ht="75">
      <c r="A547" s="23"/>
      <c r="B547" s="74">
        <v>80111600</v>
      </c>
      <c r="C547" s="51" t="s">
        <v>440</v>
      </c>
      <c r="D547" s="61">
        <v>42781</v>
      </c>
      <c r="E547" s="27">
        <v>10</v>
      </c>
      <c r="F547" s="52" t="s">
        <v>207</v>
      </c>
      <c r="G547" s="31" t="s">
        <v>223</v>
      </c>
      <c r="H547" s="24">
        <v>70000000</v>
      </c>
      <c r="I547" s="24">
        <v>70000000</v>
      </c>
      <c r="J547" s="24" t="s">
        <v>224</v>
      </c>
      <c r="K547" s="24" t="s">
        <v>33</v>
      </c>
      <c r="L547" s="75" t="s">
        <v>225</v>
      </c>
    </row>
    <row r="548" spans="1:12" ht="60">
      <c r="A548" s="23"/>
      <c r="B548" s="74">
        <v>80111600</v>
      </c>
      <c r="C548" s="31" t="s">
        <v>118</v>
      </c>
      <c r="D548" s="61">
        <v>42760</v>
      </c>
      <c r="E548" s="27">
        <v>11</v>
      </c>
      <c r="F548" s="52" t="s">
        <v>207</v>
      </c>
      <c r="G548" s="31" t="s">
        <v>223</v>
      </c>
      <c r="H548" s="24">
        <v>56100000</v>
      </c>
      <c r="I548" s="24">
        <v>56100000</v>
      </c>
      <c r="J548" s="24" t="s">
        <v>224</v>
      </c>
      <c r="K548" s="24" t="s">
        <v>33</v>
      </c>
      <c r="L548" s="75" t="s">
        <v>225</v>
      </c>
    </row>
    <row r="549" spans="1:12" ht="90">
      <c r="A549" s="23"/>
      <c r="B549" s="74">
        <v>80111600</v>
      </c>
      <c r="C549" s="31" t="s">
        <v>117</v>
      </c>
      <c r="D549" s="61">
        <v>42781</v>
      </c>
      <c r="E549" s="27">
        <v>10</v>
      </c>
      <c r="F549" s="52" t="s">
        <v>207</v>
      </c>
      <c r="G549" s="31" t="s">
        <v>222</v>
      </c>
      <c r="H549" s="24">
        <v>40000000</v>
      </c>
      <c r="I549" s="24">
        <v>40000000</v>
      </c>
      <c r="J549" s="24" t="s">
        <v>224</v>
      </c>
      <c r="K549" s="24" t="s">
        <v>33</v>
      </c>
      <c r="L549" s="75" t="s">
        <v>225</v>
      </c>
    </row>
    <row r="550" spans="1:12" ht="105">
      <c r="A550" s="23"/>
      <c r="B550" s="74">
        <v>80111600</v>
      </c>
      <c r="C550" s="31" t="s">
        <v>441</v>
      </c>
      <c r="D550" s="61">
        <v>42781</v>
      </c>
      <c r="E550" s="27">
        <v>10</v>
      </c>
      <c r="F550" s="52" t="s">
        <v>207</v>
      </c>
      <c r="G550" s="31" t="s">
        <v>222</v>
      </c>
      <c r="H550" s="24">
        <v>40000000</v>
      </c>
      <c r="I550" s="24">
        <v>40000000</v>
      </c>
      <c r="J550" s="24" t="s">
        <v>224</v>
      </c>
      <c r="K550" s="24" t="s">
        <v>33</v>
      </c>
      <c r="L550" s="75" t="s">
        <v>225</v>
      </c>
    </row>
    <row r="551" spans="1:12" ht="75">
      <c r="A551" s="23"/>
      <c r="B551" s="74">
        <v>80111600</v>
      </c>
      <c r="C551" s="31" t="s">
        <v>442</v>
      </c>
      <c r="D551" s="61">
        <v>42781</v>
      </c>
      <c r="E551" s="27">
        <v>10</v>
      </c>
      <c r="F551" s="52" t="s">
        <v>207</v>
      </c>
      <c r="G551" s="31" t="s">
        <v>222</v>
      </c>
      <c r="H551" s="24">
        <v>33000000</v>
      </c>
      <c r="I551" s="24">
        <v>33000000</v>
      </c>
      <c r="J551" s="24" t="s">
        <v>224</v>
      </c>
      <c r="K551" s="24" t="s">
        <v>33</v>
      </c>
      <c r="L551" s="75" t="s">
        <v>225</v>
      </c>
    </row>
    <row r="552" spans="1:12" ht="45">
      <c r="A552" s="23"/>
      <c r="B552" s="74">
        <v>80111600</v>
      </c>
      <c r="C552" s="31" t="s">
        <v>178</v>
      </c>
      <c r="D552" s="61">
        <v>42760</v>
      </c>
      <c r="E552" s="27">
        <v>11</v>
      </c>
      <c r="F552" s="52" t="s">
        <v>207</v>
      </c>
      <c r="G552" s="31" t="s">
        <v>222</v>
      </c>
      <c r="H552" s="24">
        <v>111863</v>
      </c>
      <c r="I552" s="24">
        <v>111863</v>
      </c>
      <c r="J552" s="24" t="s">
        <v>224</v>
      </c>
      <c r="K552" s="24" t="s">
        <v>33</v>
      </c>
      <c r="L552" s="75" t="s">
        <v>225</v>
      </c>
    </row>
    <row r="553" spans="1:12" ht="45">
      <c r="A553" s="23"/>
      <c r="B553" s="74">
        <v>80111600</v>
      </c>
      <c r="C553" s="31" t="s">
        <v>443</v>
      </c>
      <c r="D553" s="61">
        <v>42760</v>
      </c>
      <c r="E553" s="27">
        <v>11</v>
      </c>
      <c r="F553" s="52" t="s">
        <v>207</v>
      </c>
      <c r="G553" s="31" t="s">
        <v>222</v>
      </c>
      <c r="H553" s="24">
        <v>22000000</v>
      </c>
      <c r="I553" s="24">
        <v>22000000</v>
      </c>
      <c r="J553" s="24" t="s">
        <v>224</v>
      </c>
      <c r="K553" s="24" t="s">
        <v>33</v>
      </c>
      <c r="L553" s="75" t="s">
        <v>225</v>
      </c>
    </row>
    <row r="554" spans="1:12" ht="90">
      <c r="A554" s="23"/>
      <c r="B554" s="74">
        <v>80111600</v>
      </c>
      <c r="C554" s="31" t="s">
        <v>444</v>
      </c>
      <c r="D554" s="61">
        <v>42760</v>
      </c>
      <c r="E554" s="27">
        <v>6</v>
      </c>
      <c r="F554" s="52" t="s">
        <v>207</v>
      </c>
      <c r="G554" s="31" t="s">
        <v>222</v>
      </c>
      <c r="H554" s="24">
        <v>17700000</v>
      </c>
      <c r="I554" s="24">
        <v>17700000</v>
      </c>
      <c r="J554" s="24" t="s">
        <v>224</v>
      </c>
      <c r="K554" s="24" t="s">
        <v>33</v>
      </c>
      <c r="L554" s="75" t="s">
        <v>225</v>
      </c>
    </row>
    <row r="555" spans="1:12" ht="90">
      <c r="A555" s="23"/>
      <c r="B555" s="74">
        <v>80111600</v>
      </c>
      <c r="C555" s="31" t="s">
        <v>444</v>
      </c>
      <c r="D555" s="61">
        <v>42760</v>
      </c>
      <c r="E555" s="27">
        <v>6</v>
      </c>
      <c r="F555" s="52" t="s">
        <v>207</v>
      </c>
      <c r="G555" s="31" t="s">
        <v>222</v>
      </c>
      <c r="H555" s="24">
        <v>17700000</v>
      </c>
      <c r="I555" s="24">
        <v>17700000</v>
      </c>
      <c r="J555" s="24" t="s">
        <v>224</v>
      </c>
      <c r="K555" s="24" t="s">
        <v>33</v>
      </c>
      <c r="L555" s="75" t="s">
        <v>225</v>
      </c>
    </row>
    <row r="556" spans="1:12" ht="60">
      <c r="A556" s="23"/>
      <c r="B556" s="24">
        <v>80111600</v>
      </c>
      <c r="C556" s="31" t="s">
        <v>124</v>
      </c>
      <c r="D556" s="61">
        <v>42781</v>
      </c>
      <c r="E556" s="27">
        <v>10</v>
      </c>
      <c r="F556" s="52" t="s">
        <v>212</v>
      </c>
      <c r="G556" s="31" t="s">
        <v>222</v>
      </c>
      <c r="H556" s="24">
        <v>100000000</v>
      </c>
      <c r="I556" s="24">
        <v>100000000</v>
      </c>
      <c r="J556" s="24" t="s">
        <v>224</v>
      </c>
      <c r="K556" s="24" t="s">
        <v>33</v>
      </c>
      <c r="L556" s="75" t="s">
        <v>225</v>
      </c>
    </row>
    <row r="557" spans="1:12" ht="60">
      <c r="A557" s="23"/>
      <c r="B557" s="24">
        <v>80111600</v>
      </c>
      <c r="C557" s="31" t="s">
        <v>125</v>
      </c>
      <c r="D557" s="61">
        <v>42781</v>
      </c>
      <c r="E557" s="27">
        <v>10</v>
      </c>
      <c r="F557" s="52" t="s">
        <v>212</v>
      </c>
      <c r="G557" s="31" t="s">
        <v>222</v>
      </c>
      <c r="H557" s="24">
        <v>30000000</v>
      </c>
      <c r="I557" s="24">
        <v>30000000</v>
      </c>
      <c r="J557" s="24" t="s">
        <v>224</v>
      </c>
      <c r="K557" s="24" t="s">
        <v>33</v>
      </c>
      <c r="L557" s="75" t="s">
        <v>225</v>
      </c>
    </row>
    <row r="558" spans="1:12" ht="60">
      <c r="A558" s="23"/>
      <c r="B558" s="24">
        <v>80111600</v>
      </c>
      <c r="C558" s="31" t="s">
        <v>125</v>
      </c>
      <c r="D558" s="61">
        <v>42781</v>
      </c>
      <c r="E558" s="27">
        <v>10</v>
      </c>
      <c r="F558" s="52" t="s">
        <v>212</v>
      </c>
      <c r="G558" s="31" t="s">
        <v>222</v>
      </c>
      <c r="H558" s="24">
        <v>90000000</v>
      </c>
      <c r="I558" s="24">
        <v>90000000</v>
      </c>
      <c r="J558" s="24" t="s">
        <v>224</v>
      </c>
      <c r="K558" s="24" t="s">
        <v>33</v>
      </c>
      <c r="L558" s="75" t="s">
        <v>225</v>
      </c>
    </row>
    <row r="559" spans="1:12" ht="45">
      <c r="A559" s="23"/>
      <c r="B559" s="24">
        <v>80111600</v>
      </c>
      <c r="C559" s="52" t="s">
        <v>445</v>
      </c>
      <c r="D559" s="54" t="s">
        <v>462</v>
      </c>
      <c r="E559" s="27">
        <v>1</v>
      </c>
      <c r="F559" s="52" t="s">
        <v>463</v>
      </c>
      <c r="G559" s="31" t="s">
        <v>222</v>
      </c>
      <c r="H559" s="24">
        <v>38937712</v>
      </c>
      <c r="I559" s="24">
        <v>38937712</v>
      </c>
      <c r="J559" s="24" t="s">
        <v>224</v>
      </c>
      <c r="K559" s="24" t="s">
        <v>33</v>
      </c>
      <c r="L559" s="75" t="s">
        <v>225</v>
      </c>
    </row>
    <row r="560" spans="1:12" ht="60">
      <c r="A560" s="23"/>
      <c r="B560" s="74">
        <v>80111600</v>
      </c>
      <c r="C560" s="31" t="s">
        <v>446</v>
      </c>
      <c r="D560" s="62">
        <v>42819</v>
      </c>
      <c r="E560" s="28">
        <v>6</v>
      </c>
      <c r="F560" s="52" t="s">
        <v>207</v>
      </c>
      <c r="G560" s="31" t="s">
        <v>223</v>
      </c>
      <c r="H560" s="24">
        <v>48000000</v>
      </c>
      <c r="I560" s="24">
        <v>48000000</v>
      </c>
      <c r="J560" s="24" t="s">
        <v>224</v>
      </c>
      <c r="K560" s="24" t="s">
        <v>33</v>
      </c>
      <c r="L560" s="75" t="s">
        <v>225</v>
      </c>
    </row>
    <row r="561" spans="1:12" ht="60">
      <c r="A561" s="23"/>
      <c r="B561" s="74">
        <v>80111600</v>
      </c>
      <c r="C561" s="31" t="s">
        <v>446</v>
      </c>
      <c r="D561" s="62">
        <v>42819</v>
      </c>
      <c r="E561" s="28">
        <v>6</v>
      </c>
      <c r="F561" s="52" t="s">
        <v>207</v>
      </c>
      <c r="G561" s="31" t="s">
        <v>223</v>
      </c>
      <c r="H561" s="24">
        <v>39000000</v>
      </c>
      <c r="I561" s="24">
        <v>39000000</v>
      </c>
      <c r="J561" s="24" t="s">
        <v>224</v>
      </c>
      <c r="K561" s="24" t="s">
        <v>33</v>
      </c>
      <c r="L561" s="75" t="s">
        <v>225</v>
      </c>
    </row>
    <row r="562" spans="1:12" ht="60">
      <c r="A562" s="23"/>
      <c r="B562" s="74">
        <v>80111600</v>
      </c>
      <c r="C562" s="31" t="s">
        <v>446</v>
      </c>
      <c r="D562" s="62">
        <v>42819</v>
      </c>
      <c r="E562" s="28">
        <v>6</v>
      </c>
      <c r="F562" s="52" t="s">
        <v>207</v>
      </c>
      <c r="G562" s="31" t="s">
        <v>223</v>
      </c>
      <c r="H562" s="24">
        <v>42000000</v>
      </c>
      <c r="I562" s="24">
        <v>42000000</v>
      </c>
      <c r="J562" s="24" t="s">
        <v>224</v>
      </c>
      <c r="K562" s="24" t="s">
        <v>33</v>
      </c>
      <c r="L562" s="75" t="s">
        <v>225</v>
      </c>
    </row>
    <row r="563" spans="1:12" ht="60">
      <c r="A563" s="23"/>
      <c r="B563" s="74">
        <v>80111600</v>
      </c>
      <c r="C563" s="31" t="s">
        <v>447</v>
      </c>
      <c r="D563" s="62">
        <v>42819</v>
      </c>
      <c r="E563" s="28">
        <v>3</v>
      </c>
      <c r="F563" s="52" t="s">
        <v>207</v>
      </c>
      <c r="G563" s="31" t="s">
        <v>223</v>
      </c>
      <c r="H563" s="24">
        <v>12000000</v>
      </c>
      <c r="I563" s="24">
        <v>12000000</v>
      </c>
      <c r="J563" s="24" t="s">
        <v>224</v>
      </c>
      <c r="K563" s="24" t="s">
        <v>33</v>
      </c>
      <c r="L563" s="75" t="s">
        <v>225</v>
      </c>
    </row>
    <row r="564" spans="1:12" ht="60">
      <c r="A564" s="23"/>
      <c r="B564" s="74">
        <v>80111600</v>
      </c>
      <c r="C564" s="31" t="s">
        <v>447</v>
      </c>
      <c r="D564" s="62">
        <v>42819</v>
      </c>
      <c r="E564" s="28">
        <v>3</v>
      </c>
      <c r="F564" s="52" t="s">
        <v>207</v>
      </c>
      <c r="G564" s="31" t="s">
        <v>223</v>
      </c>
      <c r="H564" s="24">
        <v>12000000</v>
      </c>
      <c r="I564" s="24">
        <v>12000000</v>
      </c>
      <c r="J564" s="24" t="s">
        <v>224</v>
      </c>
      <c r="K564" s="24" t="s">
        <v>33</v>
      </c>
      <c r="L564" s="75" t="s">
        <v>225</v>
      </c>
    </row>
    <row r="565" spans="1:12" ht="60">
      <c r="A565" s="23"/>
      <c r="B565" s="74">
        <v>80111600</v>
      </c>
      <c r="C565" s="31" t="s">
        <v>447</v>
      </c>
      <c r="D565" s="62">
        <v>42819</v>
      </c>
      <c r="E565" s="28">
        <v>3</v>
      </c>
      <c r="F565" s="52" t="s">
        <v>207</v>
      </c>
      <c r="G565" s="31" t="s">
        <v>223</v>
      </c>
      <c r="H565" s="24">
        <v>12000000</v>
      </c>
      <c r="I565" s="24">
        <v>12000000</v>
      </c>
      <c r="J565" s="24" t="s">
        <v>224</v>
      </c>
      <c r="K565" s="24" t="s">
        <v>33</v>
      </c>
      <c r="L565" s="75" t="s">
        <v>225</v>
      </c>
    </row>
    <row r="566" spans="1:12" ht="60">
      <c r="A566" s="23"/>
      <c r="B566" s="74">
        <v>80111600</v>
      </c>
      <c r="C566" s="31" t="s">
        <v>447</v>
      </c>
      <c r="D566" s="62">
        <v>42819</v>
      </c>
      <c r="E566" s="28">
        <v>3</v>
      </c>
      <c r="F566" s="52" t="s">
        <v>207</v>
      </c>
      <c r="G566" s="31" t="s">
        <v>223</v>
      </c>
      <c r="H566" s="24">
        <v>12000000</v>
      </c>
      <c r="I566" s="24">
        <v>12000000</v>
      </c>
      <c r="J566" s="24" t="s">
        <v>224</v>
      </c>
      <c r="K566" s="24" t="s">
        <v>33</v>
      </c>
      <c r="L566" s="75" t="s">
        <v>225</v>
      </c>
    </row>
    <row r="567" spans="1:12" ht="60">
      <c r="A567" s="23"/>
      <c r="B567" s="74">
        <v>80111600</v>
      </c>
      <c r="C567" s="31" t="s">
        <v>447</v>
      </c>
      <c r="D567" s="62">
        <v>42819</v>
      </c>
      <c r="E567" s="28">
        <v>3</v>
      </c>
      <c r="F567" s="52" t="s">
        <v>207</v>
      </c>
      <c r="G567" s="31" t="s">
        <v>223</v>
      </c>
      <c r="H567" s="24">
        <v>12000000</v>
      </c>
      <c r="I567" s="24">
        <v>12000000</v>
      </c>
      <c r="J567" s="24" t="s">
        <v>224</v>
      </c>
      <c r="K567" s="24" t="s">
        <v>33</v>
      </c>
      <c r="L567" s="75" t="s">
        <v>225</v>
      </c>
    </row>
    <row r="568" spans="1:12" ht="60">
      <c r="A568" s="23"/>
      <c r="B568" s="74">
        <v>80111600</v>
      </c>
      <c r="C568" s="31" t="s">
        <v>447</v>
      </c>
      <c r="D568" s="62">
        <v>42819</v>
      </c>
      <c r="E568" s="28">
        <v>3</v>
      </c>
      <c r="F568" s="52" t="s">
        <v>207</v>
      </c>
      <c r="G568" s="31" t="s">
        <v>223</v>
      </c>
      <c r="H568" s="24">
        <v>12000000</v>
      </c>
      <c r="I568" s="24">
        <v>12000000</v>
      </c>
      <c r="J568" s="24" t="s">
        <v>224</v>
      </c>
      <c r="K568" s="24" t="s">
        <v>33</v>
      </c>
      <c r="L568" s="75" t="s">
        <v>225</v>
      </c>
    </row>
    <row r="569" spans="1:12" ht="60">
      <c r="A569" s="23"/>
      <c r="B569" s="74">
        <v>80111600</v>
      </c>
      <c r="C569" s="31" t="s">
        <v>447</v>
      </c>
      <c r="D569" s="62">
        <v>42819</v>
      </c>
      <c r="E569" s="28">
        <v>3</v>
      </c>
      <c r="F569" s="52" t="s">
        <v>207</v>
      </c>
      <c r="G569" s="31" t="s">
        <v>223</v>
      </c>
      <c r="H569" s="24">
        <v>12000000</v>
      </c>
      <c r="I569" s="24">
        <v>12000000</v>
      </c>
      <c r="J569" s="24" t="s">
        <v>224</v>
      </c>
      <c r="K569" s="24" t="s">
        <v>33</v>
      </c>
      <c r="L569" s="75" t="s">
        <v>225</v>
      </c>
    </row>
    <row r="570" spans="1:12" ht="60">
      <c r="A570" s="23"/>
      <c r="B570" s="74">
        <v>80111600</v>
      </c>
      <c r="C570" s="31" t="s">
        <v>447</v>
      </c>
      <c r="D570" s="62">
        <v>42819</v>
      </c>
      <c r="E570" s="28">
        <v>3</v>
      </c>
      <c r="F570" s="52" t="s">
        <v>207</v>
      </c>
      <c r="G570" s="31" t="s">
        <v>223</v>
      </c>
      <c r="H570" s="24">
        <v>12000000</v>
      </c>
      <c r="I570" s="24">
        <v>12000000</v>
      </c>
      <c r="J570" s="24" t="s">
        <v>224</v>
      </c>
      <c r="K570" s="24" t="s">
        <v>33</v>
      </c>
      <c r="L570" s="75" t="s">
        <v>225</v>
      </c>
    </row>
    <row r="571" spans="1:12" ht="60">
      <c r="A571" s="23"/>
      <c r="B571" s="74">
        <v>80111600</v>
      </c>
      <c r="C571" s="31" t="s">
        <v>447</v>
      </c>
      <c r="D571" s="62">
        <v>42819</v>
      </c>
      <c r="E571" s="28">
        <v>3</v>
      </c>
      <c r="F571" s="52" t="s">
        <v>207</v>
      </c>
      <c r="G571" s="31" t="s">
        <v>223</v>
      </c>
      <c r="H571" s="24">
        <v>12000000</v>
      </c>
      <c r="I571" s="24">
        <v>12000000</v>
      </c>
      <c r="J571" s="24" t="s">
        <v>224</v>
      </c>
      <c r="K571" s="24" t="s">
        <v>33</v>
      </c>
      <c r="L571" s="75" t="s">
        <v>225</v>
      </c>
    </row>
    <row r="572" spans="1:12" ht="60">
      <c r="A572" s="23"/>
      <c r="B572" s="74">
        <v>80111600</v>
      </c>
      <c r="C572" s="31" t="s">
        <v>447</v>
      </c>
      <c r="D572" s="62">
        <v>42819</v>
      </c>
      <c r="E572" s="28">
        <v>4</v>
      </c>
      <c r="F572" s="52" t="s">
        <v>207</v>
      </c>
      <c r="G572" s="31" t="s">
        <v>223</v>
      </c>
      <c r="H572" s="24">
        <v>13200000</v>
      </c>
      <c r="I572" s="24">
        <v>13200000</v>
      </c>
      <c r="J572" s="24" t="s">
        <v>224</v>
      </c>
      <c r="K572" s="24" t="s">
        <v>33</v>
      </c>
      <c r="L572" s="75" t="s">
        <v>225</v>
      </c>
    </row>
    <row r="573" spans="1:12" ht="60">
      <c r="A573" s="23"/>
      <c r="B573" s="74">
        <v>80111600</v>
      </c>
      <c r="C573" s="31" t="s">
        <v>447</v>
      </c>
      <c r="D573" s="62">
        <v>42819</v>
      </c>
      <c r="E573" s="28">
        <v>4</v>
      </c>
      <c r="F573" s="52" t="s">
        <v>207</v>
      </c>
      <c r="G573" s="31" t="s">
        <v>223</v>
      </c>
      <c r="H573" s="24">
        <v>16000000</v>
      </c>
      <c r="I573" s="24">
        <v>16000000</v>
      </c>
      <c r="J573" s="24" t="s">
        <v>224</v>
      </c>
      <c r="K573" s="24" t="s">
        <v>33</v>
      </c>
      <c r="L573" s="75" t="s">
        <v>225</v>
      </c>
    </row>
    <row r="574" spans="1:12" ht="60">
      <c r="A574" s="23"/>
      <c r="B574" s="74">
        <v>80111600</v>
      </c>
      <c r="C574" s="31" t="s">
        <v>447</v>
      </c>
      <c r="D574" s="62">
        <v>42819</v>
      </c>
      <c r="E574" s="28">
        <v>4</v>
      </c>
      <c r="F574" s="52" t="s">
        <v>207</v>
      </c>
      <c r="G574" s="31" t="s">
        <v>223</v>
      </c>
      <c r="H574" s="24">
        <v>13200000</v>
      </c>
      <c r="I574" s="24">
        <v>13200000</v>
      </c>
      <c r="J574" s="24" t="s">
        <v>224</v>
      </c>
      <c r="K574" s="24" t="s">
        <v>33</v>
      </c>
      <c r="L574" s="75" t="s">
        <v>225</v>
      </c>
    </row>
    <row r="575" spans="1:12" ht="60">
      <c r="A575" s="23"/>
      <c r="B575" s="74">
        <v>80111600</v>
      </c>
      <c r="C575" s="31" t="s">
        <v>447</v>
      </c>
      <c r="D575" s="62">
        <v>42819</v>
      </c>
      <c r="E575" s="28">
        <v>3</v>
      </c>
      <c r="F575" s="52" t="s">
        <v>207</v>
      </c>
      <c r="G575" s="31" t="s">
        <v>223</v>
      </c>
      <c r="H575" s="24">
        <v>12000000</v>
      </c>
      <c r="I575" s="24">
        <v>12000000</v>
      </c>
      <c r="J575" s="24" t="s">
        <v>224</v>
      </c>
      <c r="K575" s="24" t="s">
        <v>33</v>
      </c>
      <c r="L575" s="75" t="s">
        <v>225</v>
      </c>
    </row>
    <row r="576" spans="1:12" ht="60">
      <c r="A576" s="23"/>
      <c r="B576" s="74">
        <v>80111600</v>
      </c>
      <c r="C576" s="31" t="s">
        <v>447</v>
      </c>
      <c r="D576" s="62">
        <v>42819</v>
      </c>
      <c r="E576" s="28">
        <v>3</v>
      </c>
      <c r="F576" s="52" t="s">
        <v>207</v>
      </c>
      <c r="G576" s="31" t="s">
        <v>223</v>
      </c>
      <c r="H576" s="24">
        <v>12000000</v>
      </c>
      <c r="I576" s="24">
        <v>12000000</v>
      </c>
      <c r="J576" s="24" t="s">
        <v>224</v>
      </c>
      <c r="K576" s="24" t="s">
        <v>33</v>
      </c>
      <c r="L576" s="75" t="s">
        <v>225</v>
      </c>
    </row>
    <row r="577" spans="1:12" ht="60">
      <c r="A577" s="23"/>
      <c r="B577" s="74">
        <v>80111600</v>
      </c>
      <c r="C577" s="31" t="s">
        <v>447</v>
      </c>
      <c r="D577" s="62">
        <v>42819</v>
      </c>
      <c r="E577" s="28">
        <v>4</v>
      </c>
      <c r="F577" s="52" t="s">
        <v>207</v>
      </c>
      <c r="G577" s="31" t="s">
        <v>223</v>
      </c>
      <c r="H577" s="24">
        <v>16000000</v>
      </c>
      <c r="I577" s="24">
        <v>16000000</v>
      </c>
      <c r="J577" s="24" t="s">
        <v>224</v>
      </c>
      <c r="K577" s="24" t="s">
        <v>33</v>
      </c>
      <c r="L577" s="75" t="s">
        <v>225</v>
      </c>
    </row>
    <row r="578" spans="1:12" ht="60">
      <c r="A578" s="23"/>
      <c r="B578" s="74">
        <v>80111600</v>
      </c>
      <c r="C578" s="31" t="s">
        <v>447</v>
      </c>
      <c r="D578" s="62">
        <v>42819</v>
      </c>
      <c r="E578" s="28">
        <v>3</v>
      </c>
      <c r="F578" s="52" t="s">
        <v>207</v>
      </c>
      <c r="G578" s="31" t="s">
        <v>223</v>
      </c>
      <c r="H578" s="24">
        <v>10350000</v>
      </c>
      <c r="I578" s="24">
        <v>10350000</v>
      </c>
      <c r="J578" s="24" t="s">
        <v>224</v>
      </c>
      <c r="K578" s="24" t="s">
        <v>33</v>
      </c>
      <c r="L578" s="75" t="s">
        <v>225</v>
      </c>
    </row>
    <row r="579" spans="1:12" ht="60">
      <c r="A579" s="23"/>
      <c r="B579" s="74">
        <v>80111600</v>
      </c>
      <c r="C579" s="31" t="s">
        <v>447</v>
      </c>
      <c r="D579" s="62">
        <v>42819</v>
      </c>
      <c r="E579" s="28">
        <v>3</v>
      </c>
      <c r="F579" s="52" t="s">
        <v>207</v>
      </c>
      <c r="G579" s="31" t="s">
        <v>223</v>
      </c>
      <c r="H579" s="24">
        <v>12000000</v>
      </c>
      <c r="I579" s="24">
        <v>12000000</v>
      </c>
      <c r="J579" s="24" t="s">
        <v>224</v>
      </c>
      <c r="K579" s="24" t="s">
        <v>33</v>
      </c>
      <c r="L579" s="75" t="s">
        <v>225</v>
      </c>
    </row>
    <row r="580" spans="1:12" ht="75">
      <c r="A580" s="23"/>
      <c r="B580" s="24">
        <v>80111600</v>
      </c>
      <c r="C580" s="31" t="s">
        <v>448</v>
      </c>
      <c r="D580" s="62">
        <v>42819</v>
      </c>
      <c r="E580" s="28">
        <v>3</v>
      </c>
      <c r="F580" s="52" t="s">
        <v>207</v>
      </c>
      <c r="G580" s="31" t="s">
        <v>223</v>
      </c>
      <c r="H580" s="24">
        <v>12000000</v>
      </c>
      <c r="I580" s="24">
        <v>12000000</v>
      </c>
      <c r="J580" s="24" t="s">
        <v>224</v>
      </c>
      <c r="K580" s="24" t="s">
        <v>33</v>
      </c>
      <c r="L580" s="75" t="s">
        <v>225</v>
      </c>
    </row>
    <row r="581" spans="1:12" ht="60">
      <c r="A581" s="23"/>
      <c r="B581" s="74">
        <v>80111600</v>
      </c>
      <c r="C581" s="31" t="s">
        <v>447</v>
      </c>
      <c r="D581" s="62">
        <v>42819</v>
      </c>
      <c r="E581" s="28">
        <v>3</v>
      </c>
      <c r="F581" s="52" t="s">
        <v>207</v>
      </c>
      <c r="G581" s="31" t="s">
        <v>223</v>
      </c>
      <c r="H581" s="24">
        <v>12000000</v>
      </c>
      <c r="I581" s="24">
        <v>12000000</v>
      </c>
      <c r="J581" s="24" t="s">
        <v>224</v>
      </c>
      <c r="K581" s="24" t="s">
        <v>33</v>
      </c>
      <c r="L581" s="75" t="s">
        <v>225</v>
      </c>
    </row>
    <row r="582" spans="1:12" ht="60">
      <c r="A582" s="23"/>
      <c r="B582" s="74">
        <v>80111600</v>
      </c>
      <c r="C582" s="31" t="s">
        <v>447</v>
      </c>
      <c r="D582" s="62">
        <v>42819</v>
      </c>
      <c r="E582" s="28">
        <v>2</v>
      </c>
      <c r="F582" s="52" t="s">
        <v>207</v>
      </c>
      <c r="G582" s="31" t="s">
        <v>223</v>
      </c>
      <c r="H582" s="24">
        <v>23200000</v>
      </c>
      <c r="I582" s="24">
        <v>23200000</v>
      </c>
      <c r="J582" s="24" t="s">
        <v>224</v>
      </c>
      <c r="K582" s="24" t="s">
        <v>33</v>
      </c>
      <c r="L582" s="75" t="s">
        <v>225</v>
      </c>
    </row>
    <row r="583" spans="1:12" ht="75">
      <c r="A583" s="23"/>
      <c r="B583" s="74">
        <v>80111600</v>
      </c>
      <c r="C583" s="31" t="s">
        <v>449</v>
      </c>
      <c r="D583" s="62">
        <v>42819</v>
      </c>
      <c r="E583" s="28">
        <v>3</v>
      </c>
      <c r="F583" s="52" t="s">
        <v>207</v>
      </c>
      <c r="G583" s="31" t="s">
        <v>223</v>
      </c>
      <c r="H583" s="24">
        <v>15300000</v>
      </c>
      <c r="I583" s="24">
        <v>15300000</v>
      </c>
      <c r="J583" s="24" t="s">
        <v>224</v>
      </c>
      <c r="K583" s="24" t="s">
        <v>33</v>
      </c>
      <c r="L583" s="75" t="s">
        <v>225</v>
      </c>
    </row>
    <row r="584" spans="1:12" ht="75">
      <c r="A584" s="23"/>
      <c r="B584" s="74">
        <v>80111600</v>
      </c>
      <c r="C584" s="31" t="s">
        <v>449</v>
      </c>
      <c r="D584" s="62">
        <v>42819</v>
      </c>
      <c r="E584" s="28">
        <v>4</v>
      </c>
      <c r="F584" s="52" t="s">
        <v>207</v>
      </c>
      <c r="G584" s="31" t="s">
        <v>223</v>
      </c>
      <c r="H584" s="24">
        <v>13200000</v>
      </c>
      <c r="I584" s="24">
        <v>13200000</v>
      </c>
      <c r="J584" s="24" t="s">
        <v>224</v>
      </c>
      <c r="K584" s="24" t="s">
        <v>33</v>
      </c>
      <c r="L584" s="75" t="s">
        <v>225</v>
      </c>
    </row>
    <row r="585" spans="1:12" ht="75">
      <c r="A585" s="23"/>
      <c r="B585" s="74">
        <v>80111600</v>
      </c>
      <c r="C585" s="31" t="s">
        <v>449</v>
      </c>
      <c r="D585" s="62">
        <v>42819</v>
      </c>
      <c r="E585" s="28">
        <v>3</v>
      </c>
      <c r="F585" s="52" t="s">
        <v>207</v>
      </c>
      <c r="G585" s="31" t="s">
        <v>223</v>
      </c>
      <c r="H585" s="24">
        <v>9900000</v>
      </c>
      <c r="I585" s="24">
        <v>9900000</v>
      </c>
      <c r="J585" s="24" t="s">
        <v>224</v>
      </c>
      <c r="K585" s="24" t="s">
        <v>33</v>
      </c>
      <c r="L585" s="75" t="s">
        <v>225</v>
      </c>
    </row>
    <row r="586" spans="1:12" ht="75">
      <c r="A586" s="23"/>
      <c r="B586" s="74">
        <v>80111600</v>
      </c>
      <c r="C586" s="31" t="s">
        <v>449</v>
      </c>
      <c r="D586" s="62">
        <v>42819</v>
      </c>
      <c r="E586" s="28">
        <v>4</v>
      </c>
      <c r="F586" s="52" t="s">
        <v>207</v>
      </c>
      <c r="G586" s="31" t="s">
        <v>223</v>
      </c>
      <c r="H586" s="24">
        <v>13800000</v>
      </c>
      <c r="I586" s="24">
        <v>13800000</v>
      </c>
      <c r="J586" s="24" t="s">
        <v>224</v>
      </c>
      <c r="K586" s="24" t="s">
        <v>33</v>
      </c>
      <c r="L586" s="75" t="s">
        <v>225</v>
      </c>
    </row>
    <row r="587" spans="1:12" ht="75">
      <c r="A587" s="23"/>
      <c r="B587" s="74">
        <v>80111600</v>
      </c>
      <c r="C587" s="31" t="s">
        <v>449</v>
      </c>
      <c r="D587" s="62">
        <v>42819</v>
      </c>
      <c r="E587" s="28">
        <v>3</v>
      </c>
      <c r="F587" s="52" t="s">
        <v>207</v>
      </c>
      <c r="G587" s="31" t="s">
        <v>223</v>
      </c>
      <c r="H587" s="24">
        <v>12000000</v>
      </c>
      <c r="I587" s="24">
        <v>12000000</v>
      </c>
      <c r="J587" s="24" t="s">
        <v>224</v>
      </c>
      <c r="K587" s="24" t="s">
        <v>33</v>
      </c>
      <c r="L587" s="75" t="s">
        <v>225</v>
      </c>
    </row>
    <row r="588" spans="1:12" ht="75">
      <c r="A588" s="23"/>
      <c r="B588" s="74">
        <v>80111600</v>
      </c>
      <c r="C588" s="31" t="s">
        <v>449</v>
      </c>
      <c r="D588" s="62">
        <v>42819</v>
      </c>
      <c r="E588" s="28">
        <v>4</v>
      </c>
      <c r="F588" s="52" t="s">
        <v>207</v>
      </c>
      <c r="G588" s="31" t="s">
        <v>223</v>
      </c>
      <c r="H588" s="24">
        <v>13200000</v>
      </c>
      <c r="I588" s="24">
        <v>13200000</v>
      </c>
      <c r="J588" s="24" t="s">
        <v>224</v>
      </c>
      <c r="K588" s="24" t="s">
        <v>33</v>
      </c>
      <c r="L588" s="75" t="s">
        <v>225</v>
      </c>
    </row>
    <row r="589" spans="1:12" ht="75">
      <c r="A589" s="23"/>
      <c r="B589" s="74">
        <v>80111600</v>
      </c>
      <c r="C589" s="31" t="s">
        <v>449</v>
      </c>
      <c r="D589" s="62">
        <v>42819</v>
      </c>
      <c r="E589" s="28">
        <v>3</v>
      </c>
      <c r="F589" s="52" t="s">
        <v>207</v>
      </c>
      <c r="G589" s="31" t="s">
        <v>223</v>
      </c>
      <c r="H589" s="24">
        <v>9900000</v>
      </c>
      <c r="I589" s="24">
        <v>9900000</v>
      </c>
      <c r="J589" s="24" t="s">
        <v>224</v>
      </c>
      <c r="K589" s="24" t="s">
        <v>33</v>
      </c>
      <c r="L589" s="75" t="s">
        <v>225</v>
      </c>
    </row>
    <row r="590" spans="1:12" ht="75">
      <c r="A590" s="23"/>
      <c r="B590" s="74">
        <v>80111600</v>
      </c>
      <c r="C590" s="31" t="s">
        <v>449</v>
      </c>
      <c r="D590" s="62">
        <v>42819</v>
      </c>
      <c r="E590" s="28">
        <v>3</v>
      </c>
      <c r="F590" s="52" t="s">
        <v>207</v>
      </c>
      <c r="G590" s="31" t="s">
        <v>223</v>
      </c>
      <c r="H590" s="24">
        <v>15300000</v>
      </c>
      <c r="I590" s="24">
        <v>15300000</v>
      </c>
      <c r="J590" s="24" t="s">
        <v>224</v>
      </c>
      <c r="K590" s="24" t="s">
        <v>33</v>
      </c>
      <c r="L590" s="75" t="s">
        <v>225</v>
      </c>
    </row>
    <row r="591" spans="1:12" ht="75">
      <c r="A591" s="23"/>
      <c r="B591" s="74">
        <v>80111600</v>
      </c>
      <c r="C591" s="31" t="s">
        <v>449</v>
      </c>
      <c r="D591" s="62">
        <v>42819</v>
      </c>
      <c r="E591" s="28">
        <v>3</v>
      </c>
      <c r="F591" s="52" t="s">
        <v>207</v>
      </c>
      <c r="G591" s="31" t="s">
        <v>223</v>
      </c>
      <c r="H591" s="24">
        <v>14670000</v>
      </c>
      <c r="I591" s="24">
        <v>14670000</v>
      </c>
      <c r="J591" s="24" t="s">
        <v>224</v>
      </c>
      <c r="K591" s="24" t="s">
        <v>33</v>
      </c>
      <c r="L591" s="75" t="s">
        <v>225</v>
      </c>
    </row>
    <row r="592" spans="1:12" ht="75">
      <c r="A592" s="23"/>
      <c r="B592" s="74">
        <v>80111600</v>
      </c>
      <c r="C592" s="31" t="s">
        <v>449</v>
      </c>
      <c r="D592" s="62">
        <v>42819</v>
      </c>
      <c r="E592" s="28">
        <v>4</v>
      </c>
      <c r="F592" s="52" t="s">
        <v>207</v>
      </c>
      <c r="G592" s="31" t="s">
        <v>223</v>
      </c>
      <c r="H592" s="24">
        <v>19560000</v>
      </c>
      <c r="I592" s="24">
        <v>19560000</v>
      </c>
      <c r="J592" s="24" t="s">
        <v>224</v>
      </c>
      <c r="K592" s="24" t="s">
        <v>33</v>
      </c>
      <c r="L592" s="75" t="s">
        <v>225</v>
      </c>
    </row>
    <row r="593" spans="1:12" ht="75">
      <c r="A593" s="23"/>
      <c r="B593" s="74">
        <v>80111600</v>
      </c>
      <c r="C593" s="31" t="s">
        <v>449</v>
      </c>
      <c r="D593" s="62">
        <v>42819</v>
      </c>
      <c r="E593" s="28">
        <v>3</v>
      </c>
      <c r="F593" s="52" t="s">
        <v>207</v>
      </c>
      <c r="G593" s="31" t="s">
        <v>223</v>
      </c>
      <c r="H593" s="24">
        <v>10350000</v>
      </c>
      <c r="I593" s="24">
        <v>10350000</v>
      </c>
      <c r="J593" s="24" t="s">
        <v>224</v>
      </c>
      <c r="K593" s="24" t="s">
        <v>33</v>
      </c>
      <c r="L593" s="75" t="s">
        <v>225</v>
      </c>
    </row>
    <row r="594" spans="1:12" ht="75">
      <c r="A594" s="23"/>
      <c r="B594" s="74">
        <v>80111600</v>
      </c>
      <c r="C594" s="31" t="s">
        <v>449</v>
      </c>
      <c r="D594" s="62">
        <v>42819</v>
      </c>
      <c r="E594" s="28">
        <v>3</v>
      </c>
      <c r="F594" s="52" t="s">
        <v>207</v>
      </c>
      <c r="G594" s="31" t="s">
        <v>223</v>
      </c>
      <c r="H594" s="24">
        <v>9900000</v>
      </c>
      <c r="I594" s="24">
        <v>9900000</v>
      </c>
      <c r="J594" s="24" t="s">
        <v>224</v>
      </c>
      <c r="K594" s="24" t="s">
        <v>33</v>
      </c>
      <c r="L594" s="75" t="s">
        <v>225</v>
      </c>
    </row>
    <row r="595" spans="1:12" ht="75">
      <c r="A595" s="23"/>
      <c r="B595" s="74">
        <v>80111600</v>
      </c>
      <c r="C595" s="31" t="s">
        <v>449</v>
      </c>
      <c r="D595" s="62">
        <v>42819</v>
      </c>
      <c r="E595" s="28">
        <v>2</v>
      </c>
      <c r="F595" s="52" t="s">
        <v>207</v>
      </c>
      <c r="G595" s="31" t="s">
        <v>223</v>
      </c>
      <c r="H595" s="24">
        <v>68460000</v>
      </c>
      <c r="I595" s="24">
        <v>68460000</v>
      </c>
      <c r="J595" s="24" t="s">
        <v>224</v>
      </c>
      <c r="K595" s="24" t="s">
        <v>33</v>
      </c>
      <c r="L595" s="75" t="s">
        <v>225</v>
      </c>
    </row>
    <row r="596" spans="1:12" ht="60">
      <c r="A596" s="23"/>
      <c r="B596" s="74">
        <v>80111600</v>
      </c>
      <c r="C596" s="31" t="s">
        <v>450</v>
      </c>
      <c r="D596" s="62">
        <v>42819</v>
      </c>
      <c r="E596" s="28">
        <v>3</v>
      </c>
      <c r="F596" s="52" t="s">
        <v>207</v>
      </c>
      <c r="G596" s="31" t="s">
        <v>223</v>
      </c>
      <c r="H596" s="24">
        <v>12000000</v>
      </c>
      <c r="I596" s="24">
        <v>12000000</v>
      </c>
      <c r="J596" s="24" t="s">
        <v>224</v>
      </c>
      <c r="K596" s="24" t="s">
        <v>33</v>
      </c>
      <c r="L596" s="75" t="s">
        <v>225</v>
      </c>
    </row>
    <row r="597" spans="1:12" ht="60">
      <c r="A597" s="23"/>
      <c r="B597" s="74">
        <v>80111600</v>
      </c>
      <c r="C597" s="31" t="s">
        <v>450</v>
      </c>
      <c r="D597" s="62">
        <v>42819</v>
      </c>
      <c r="E597" s="28">
        <v>4</v>
      </c>
      <c r="F597" s="52" t="s">
        <v>207</v>
      </c>
      <c r="G597" s="31" t="s">
        <v>223</v>
      </c>
      <c r="H597" s="24">
        <v>16000000</v>
      </c>
      <c r="I597" s="24">
        <v>16000000</v>
      </c>
      <c r="J597" s="24" t="s">
        <v>224</v>
      </c>
      <c r="K597" s="24" t="s">
        <v>33</v>
      </c>
      <c r="L597" s="75" t="s">
        <v>225</v>
      </c>
    </row>
    <row r="598" spans="1:12" ht="60">
      <c r="A598" s="23"/>
      <c r="B598" s="74">
        <v>80111600</v>
      </c>
      <c r="C598" s="31" t="s">
        <v>450</v>
      </c>
      <c r="D598" s="62">
        <v>42819</v>
      </c>
      <c r="E598" s="28">
        <v>3</v>
      </c>
      <c r="F598" s="52" t="s">
        <v>207</v>
      </c>
      <c r="G598" s="31" t="s">
        <v>223</v>
      </c>
      <c r="H598" s="24">
        <v>15300000</v>
      </c>
      <c r="I598" s="24">
        <v>15300000</v>
      </c>
      <c r="J598" s="24" t="s">
        <v>224</v>
      </c>
      <c r="K598" s="24" t="s">
        <v>33</v>
      </c>
      <c r="L598" s="75" t="s">
        <v>225</v>
      </c>
    </row>
    <row r="599" spans="1:12" ht="60">
      <c r="A599" s="23"/>
      <c r="B599" s="74">
        <v>80111600</v>
      </c>
      <c r="C599" s="31" t="s">
        <v>450</v>
      </c>
      <c r="D599" s="62">
        <v>42819</v>
      </c>
      <c r="E599" s="28">
        <v>3</v>
      </c>
      <c r="F599" s="52" t="s">
        <v>207</v>
      </c>
      <c r="G599" s="31" t="s">
        <v>223</v>
      </c>
      <c r="H599" s="24">
        <v>15300000</v>
      </c>
      <c r="I599" s="24">
        <v>15300000</v>
      </c>
      <c r="J599" s="24" t="s">
        <v>224</v>
      </c>
      <c r="K599" s="24" t="s">
        <v>33</v>
      </c>
      <c r="L599" s="75" t="s">
        <v>225</v>
      </c>
    </row>
    <row r="600" spans="1:12" ht="60">
      <c r="A600" s="23"/>
      <c r="B600" s="24">
        <v>80111600</v>
      </c>
      <c r="C600" s="31" t="s">
        <v>451</v>
      </c>
      <c r="D600" s="62">
        <v>42819</v>
      </c>
      <c r="E600" s="28">
        <v>3</v>
      </c>
      <c r="F600" s="52" t="s">
        <v>207</v>
      </c>
      <c r="G600" s="31" t="s">
        <v>223</v>
      </c>
      <c r="H600" s="24">
        <v>7200000</v>
      </c>
      <c r="I600" s="24">
        <v>7200000</v>
      </c>
      <c r="J600" s="24" t="s">
        <v>224</v>
      </c>
      <c r="K600" s="24" t="s">
        <v>33</v>
      </c>
      <c r="L600" s="75" t="s">
        <v>225</v>
      </c>
    </row>
    <row r="601" spans="1:12" ht="60">
      <c r="A601" s="23"/>
      <c r="B601" s="24">
        <v>80111600</v>
      </c>
      <c r="C601" s="31" t="s">
        <v>451</v>
      </c>
      <c r="D601" s="62">
        <v>42819</v>
      </c>
      <c r="E601" s="28">
        <v>3</v>
      </c>
      <c r="F601" s="52" t="s">
        <v>207</v>
      </c>
      <c r="G601" s="31" t="s">
        <v>223</v>
      </c>
      <c r="H601" s="24">
        <v>9690000</v>
      </c>
      <c r="I601" s="24">
        <v>9690000</v>
      </c>
      <c r="J601" s="24" t="s">
        <v>224</v>
      </c>
      <c r="K601" s="24" t="s">
        <v>33</v>
      </c>
      <c r="L601" s="75" t="s">
        <v>225</v>
      </c>
    </row>
    <row r="602" spans="1:12" ht="60">
      <c r="A602" s="23"/>
      <c r="B602" s="24">
        <v>80111600</v>
      </c>
      <c r="C602" s="31" t="s">
        <v>452</v>
      </c>
      <c r="D602" s="62">
        <v>42819</v>
      </c>
      <c r="E602" s="28">
        <v>4</v>
      </c>
      <c r="F602" s="52" t="s">
        <v>207</v>
      </c>
      <c r="G602" s="31" t="s">
        <v>223</v>
      </c>
      <c r="H602" s="24">
        <v>6800000</v>
      </c>
      <c r="I602" s="24">
        <v>6800000</v>
      </c>
      <c r="J602" s="24" t="s">
        <v>224</v>
      </c>
      <c r="K602" s="24" t="s">
        <v>33</v>
      </c>
      <c r="L602" s="75" t="s">
        <v>225</v>
      </c>
    </row>
    <row r="603" spans="1:12" ht="60">
      <c r="A603" s="23"/>
      <c r="B603" s="24">
        <v>80111600</v>
      </c>
      <c r="C603" s="31" t="s">
        <v>452</v>
      </c>
      <c r="D603" s="62">
        <v>42819</v>
      </c>
      <c r="E603" s="28">
        <v>4</v>
      </c>
      <c r="F603" s="52" t="s">
        <v>207</v>
      </c>
      <c r="G603" s="31" t="s">
        <v>223</v>
      </c>
      <c r="H603" s="24">
        <v>6800000</v>
      </c>
      <c r="I603" s="24">
        <v>6800000</v>
      </c>
      <c r="J603" s="24" t="s">
        <v>224</v>
      </c>
      <c r="K603" s="24" t="s">
        <v>33</v>
      </c>
      <c r="L603" s="75" t="s">
        <v>225</v>
      </c>
    </row>
    <row r="604" spans="1:12" ht="60">
      <c r="A604" s="23"/>
      <c r="B604" s="24">
        <v>80111600</v>
      </c>
      <c r="C604" s="31" t="s">
        <v>452</v>
      </c>
      <c r="D604" s="62">
        <v>42819</v>
      </c>
      <c r="E604" s="28">
        <v>4</v>
      </c>
      <c r="F604" s="52" t="s">
        <v>207</v>
      </c>
      <c r="G604" s="31" t="s">
        <v>223</v>
      </c>
      <c r="H604" s="24">
        <v>6800000</v>
      </c>
      <c r="I604" s="24">
        <v>6800000</v>
      </c>
      <c r="J604" s="24" t="s">
        <v>224</v>
      </c>
      <c r="K604" s="24" t="s">
        <v>33</v>
      </c>
      <c r="L604" s="75" t="s">
        <v>225</v>
      </c>
    </row>
    <row r="605" spans="1:12" ht="60">
      <c r="A605" s="23"/>
      <c r="B605" s="24">
        <v>80111600</v>
      </c>
      <c r="C605" s="31" t="s">
        <v>452</v>
      </c>
      <c r="D605" s="62">
        <v>42819</v>
      </c>
      <c r="E605" s="28">
        <v>4</v>
      </c>
      <c r="F605" s="52" t="s">
        <v>207</v>
      </c>
      <c r="G605" s="31" t="s">
        <v>223</v>
      </c>
      <c r="H605" s="24">
        <v>6800000</v>
      </c>
      <c r="I605" s="24">
        <v>6800000</v>
      </c>
      <c r="J605" s="24" t="s">
        <v>224</v>
      </c>
      <c r="K605" s="24" t="s">
        <v>33</v>
      </c>
      <c r="L605" s="75" t="s">
        <v>225</v>
      </c>
    </row>
    <row r="606" spans="1:12" ht="60">
      <c r="A606" s="23"/>
      <c r="B606" s="24">
        <v>80111600</v>
      </c>
      <c r="C606" s="31" t="s">
        <v>452</v>
      </c>
      <c r="D606" s="62">
        <v>42819</v>
      </c>
      <c r="E606" s="28">
        <v>4</v>
      </c>
      <c r="F606" s="52" t="s">
        <v>207</v>
      </c>
      <c r="G606" s="31" t="s">
        <v>223</v>
      </c>
      <c r="H606" s="24">
        <v>6800000</v>
      </c>
      <c r="I606" s="24">
        <v>6800000</v>
      </c>
      <c r="J606" s="24" t="s">
        <v>224</v>
      </c>
      <c r="K606" s="24" t="s">
        <v>33</v>
      </c>
      <c r="L606" s="75" t="s">
        <v>225</v>
      </c>
    </row>
    <row r="607" spans="1:12" ht="75">
      <c r="A607" s="23"/>
      <c r="B607" s="74">
        <v>80111600</v>
      </c>
      <c r="C607" s="31" t="s">
        <v>453</v>
      </c>
      <c r="D607" s="62">
        <v>42819</v>
      </c>
      <c r="E607" s="28">
        <v>3</v>
      </c>
      <c r="F607" s="52" t="s">
        <v>207</v>
      </c>
      <c r="G607" s="31" t="s">
        <v>223</v>
      </c>
      <c r="H607" s="24">
        <v>14670000</v>
      </c>
      <c r="I607" s="24">
        <v>14670000</v>
      </c>
      <c r="J607" s="24" t="s">
        <v>224</v>
      </c>
      <c r="K607" s="24" t="s">
        <v>33</v>
      </c>
      <c r="L607" s="75" t="s">
        <v>225</v>
      </c>
    </row>
    <row r="608" spans="1:12" ht="75">
      <c r="A608" s="23"/>
      <c r="B608" s="74">
        <v>80111600</v>
      </c>
      <c r="C608" s="31" t="s">
        <v>453</v>
      </c>
      <c r="D608" s="62">
        <v>42819</v>
      </c>
      <c r="E608" s="28">
        <v>3</v>
      </c>
      <c r="F608" s="52" t="s">
        <v>207</v>
      </c>
      <c r="G608" s="31" t="s">
        <v>223</v>
      </c>
      <c r="H608" s="24">
        <v>15300000</v>
      </c>
      <c r="I608" s="24">
        <v>15300000</v>
      </c>
      <c r="J608" s="24" t="s">
        <v>224</v>
      </c>
      <c r="K608" s="24" t="s">
        <v>33</v>
      </c>
      <c r="L608" s="75" t="s">
        <v>225</v>
      </c>
    </row>
    <row r="609" spans="1:12" ht="75">
      <c r="A609" s="23"/>
      <c r="B609" s="74">
        <v>80111600</v>
      </c>
      <c r="C609" s="31" t="s">
        <v>453</v>
      </c>
      <c r="D609" s="62">
        <v>42819</v>
      </c>
      <c r="E609" s="28">
        <v>2</v>
      </c>
      <c r="F609" s="52" t="s">
        <v>207</v>
      </c>
      <c r="G609" s="31" t="s">
        <v>223</v>
      </c>
      <c r="H609" s="24">
        <v>10200000</v>
      </c>
      <c r="I609" s="24">
        <v>10200000</v>
      </c>
      <c r="J609" s="24" t="s">
        <v>224</v>
      </c>
      <c r="K609" s="24" t="s">
        <v>33</v>
      </c>
      <c r="L609" s="75" t="s">
        <v>225</v>
      </c>
    </row>
    <row r="610" spans="1:12" ht="75">
      <c r="A610" s="23"/>
      <c r="B610" s="24">
        <v>80111600</v>
      </c>
      <c r="C610" s="31" t="s">
        <v>454</v>
      </c>
      <c r="D610" s="62">
        <v>42819</v>
      </c>
      <c r="E610" s="28">
        <v>3</v>
      </c>
      <c r="F610" s="52" t="s">
        <v>207</v>
      </c>
      <c r="G610" s="31" t="s">
        <v>223</v>
      </c>
      <c r="H610" s="24">
        <v>10350000</v>
      </c>
      <c r="I610" s="24">
        <v>10350000</v>
      </c>
      <c r="J610" s="24" t="s">
        <v>224</v>
      </c>
      <c r="K610" s="24" t="s">
        <v>33</v>
      </c>
      <c r="L610" s="75" t="s">
        <v>225</v>
      </c>
    </row>
    <row r="611" spans="1:12" ht="75">
      <c r="A611" s="23"/>
      <c r="B611" s="24">
        <v>80111600</v>
      </c>
      <c r="C611" s="31" t="s">
        <v>454</v>
      </c>
      <c r="D611" s="62">
        <v>42819</v>
      </c>
      <c r="E611" s="28">
        <v>3</v>
      </c>
      <c r="F611" s="52" t="s">
        <v>207</v>
      </c>
      <c r="G611" s="31" t="s">
        <v>223</v>
      </c>
      <c r="H611" s="24">
        <v>9900000</v>
      </c>
      <c r="I611" s="24">
        <v>9900000</v>
      </c>
      <c r="J611" s="24" t="s">
        <v>224</v>
      </c>
      <c r="K611" s="24" t="s">
        <v>33</v>
      </c>
      <c r="L611" s="75" t="s">
        <v>225</v>
      </c>
    </row>
    <row r="612" spans="1:12" ht="75">
      <c r="A612" s="23"/>
      <c r="B612" s="24">
        <v>80111600</v>
      </c>
      <c r="C612" s="31" t="s">
        <v>454</v>
      </c>
      <c r="D612" s="62">
        <v>42819</v>
      </c>
      <c r="E612" s="28">
        <v>4</v>
      </c>
      <c r="F612" s="52" t="s">
        <v>207</v>
      </c>
      <c r="G612" s="31" t="s">
        <v>223</v>
      </c>
      <c r="H612" s="24">
        <v>16000000</v>
      </c>
      <c r="I612" s="24">
        <v>16000000</v>
      </c>
      <c r="J612" s="24" t="s">
        <v>224</v>
      </c>
      <c r="K612" s="24" t="s">
        <v>33</v>
      </c>
      <c r="L612" s="75" t="s">
        <v>225</v>
      </c>
    </row>
    <row r="613" spans="1:12" ht="75">
      <c r="A613" s="23"/>
      <c r="B613" s="24">
        <v>80111600</v>
      </c>
      <c r="C613" s="31" t="s">
        <v>454</v>
      </c>
      <c r="D613" s="62">
        <v>42819</v>
      </c>
      <c r="E613" s="28">
        <v>3</v>
      </c>
      <c r="F613" s="52" t="s">
        <v>207</v>
      </c>
      <c r="G613" s="31" t="s">
        <v>223</v>
      </c>
      <c r="H613" s="24">
        <v>10350000</v>
      </c>
      <c r="I613" s="24">
        <v>10350000</v>
      </c>
      <c r="J613" s="24" t="s">
        <v>224</v>
      </c>
      <c r="K613" s="24" t="s">
        <v>33</v>
      </c>
      <c r="L613" s="75" t="s">
        <v>225</v>
      </c>
    </row>
    <row r="614" spans="1:12" ht="90">
      <c r="A614" s="23"/>
      <c r="B614" s="74">
        <v>80111600</v>
      </c>
      <c r="C614" s="31" t="s">
        <v>455</v>
      </c>
      <c r="D614" s="62">
        <v>42819</v>
      </c>
      <c r="E614" s="28">
        <v>4</v>
      </c>
      <c r="F614" s="52" t="s">
        <v>207</v>
      </c>
      <c r="G614" s="31" t="s">
        <v>223</v>
      </c>
      <c r="H614" s="24">
        <v>13200000</v>
      </c>
      <c r="I614" s="24">
        <v>13200000</v>
      </c>
      <c r="J614" s="24" t="s">
        <v>224</v>
      </c>
      <c r="K614" s="24" t="s">
        <v>33</v>
      </c>
      <c r="L614" s="75" t="s">
        <v>225</v>
      </c>
    </row>
    <row r="615" spans="1:12" ht="105">
      <c r="A615" s="23"/>
      <c r="B615" s="24">
        <v>80111600</v>
      </c>
      <c r="C615" s="31" t="s">
        <v>456</v>
      </c>
      <c r="D615" s="62">
        <v>42819</v>
      </c>
      <c r="E615" s="28">
        <v>4</v>
      </c>
      <c r="F615" s="52" t="s">
        <v>207</v>
      </c>
      <c r="G615" s="31" t="s">
        <v>223</v>
      </c>
      <c r="H615" s="24">
        <v>35100000</v>
      </c>
      <c r="I615" s="24">
        <v>35100000</v>
      </c>
      <c r="J615" s="24" t="s">
        <v>224</v>
      </c>
      <c r="K615" s="24" t="s">
        <v>33</v>
      </c>
      <c r="L615" s="75" t="s">
        <v>225</v>
      </c>
    </row>
    <row r="616" spans="1:12" ht="60">
      <c r="A616" s="23"/>
      <c r="B616" s="74">
        <v>80111600</v>
      </c>
      <c r="C616" s="31" t="s">
        <v>457</v>
      </c>
      <c r="D616" s="61">
        <v>42814</v>
      </c>
      <c r="E616" s="27">
        <v>6</v>
      </c>
      <c r="F616" s="52" t="s">
        <v>207</v>
      </c>
      <c r="G616" s="31" t="s">
        <v>222</v>
      </c>
      <c r="H616" s="24">
        <v>12000000</v>
      </c>
      <c r="I616" s="24">
        <v>12000000</v>
      </c>
      <c r="J616" s="24" t="s">
        <v>224</v>
      </c>
      <c r="K616" s="24" t="s">
        <v>33</v>
      </c>
      <c r="L616" s="75" t="s">
        <v>225</v>
      </c>
    </row>
    <row r="617" spans="1:12" ht="75">
      <c r="A617" s="23"/>
      <c r="B617" s="24">
        <v>80111600</v>
      </c>
      <c r="C617" s="31" t="s">
        <v>458</v>
      </c>
      <c r="D617" s="62">
        <v>42819</v>
      </c>
      <c r="E617" s="28">
        <v>3</v>
      </c>
      <c r="F617" s="52" t="s">
        <v>207</v>
      </c>
      <c r="G617" s="31" t="s">
        <v>223</v>
      </c>
      <c r="H617" s="24">
        <v>7200000</v>
      </c>
      <c r="I617" s="24">
        <v>7200000</v>
      </c>
      <c r="J617" s="24" t="s">
        <v>224</v>
      </c>
      <c r="K617" s="24" t="s">
        <v>33</v>
      </c>
      <c r="L617" s="75" t="s">
        <v>225</v>
      </c>
    </row>
    <row r="618" spans="1:12" ht="75">
      <c r="A618" s="23"/>
      <c r="B618" s="24">
        <v>80111600</v>
      </c>
      <c r="C618" s="31" t="s">
        <v>458</v>
      </c>
      <c r="D618" s="62">
        <v>42819</v>
      </c>
      <c r="E618" s="28">
        <v>3</v>
      </c>
      <c r="F618" s="52" t="s">
        <v>207</v>
      </c>
      <c r="G618" s="31" t="s">
        <v>223</v>
      </c>
      <c r="H618" s="24">
        <v>7200000</v>
      </c>
      <c r="I618" s="24">
        <v>7200000</v>
      </c>
      <c r="J618" s="24" t="s">
        <v>224</v>
      </c>
      <c r="K618" s="24" t="s">
        <v>33</v>
      </c>
      <c r="L618" s="75" t="s">
        <v>225</v>
      </c>
    </row>
    <row r="619" spans="1:12" ht="75">
      <c r="A619" s="23"/>
      <c r="B619" s="24">
        <v>80111600</v>
      </c>
      <c r="C619" s="31" t="s">
        <v>458</v>
      </c>
      <c r="D619" s="62">
        <v>42819</v>
      </c>
      <c r="E619" s="28">
        <v>3</v>
      </c>
      <c r="F619" s="52" t="s">
        <v>207</v>
      </c>
      <c r="G619" s="31" t="s">
        <v>223</v>
      </c>
      <c r="H619" s="24">
        <v>7200000</v>
      </c>
      <c r="I619" s="24">
        <v>7200000</v>
      </c>
      <c r="J619" s="24" t="s">
        <v>224</v>
      </c>
      <c r="K619" s="24" t="s">
        <v>33</v>
      </c>
      <c r="L619" s="75" t="s">
        <v>225</v>
      </c>
    </row>
    <row r="620" spans="1:12" ht="75">
      <c r="A620" s="23"/>
      <c r="B620" s="24">
        <v>80111600</v>
      </c>
      <c r="C620" s="31" t="s">
        <v>458</v>
      </c>
      <c r="D620" s="62">
        <v>42819</v>
      </c>
      <c r="E620" s="28">
        <v>3</v>
      </c>
      <c r="F620" s="52" t="s">
        <v>207</v>
      </c>
      <c r="G620" s="31" t="s">
        <v>223</v>
      </c>
      <c r="H620" s="24">
        <v>7200000</v>
      </c>
      <c r="I620" s="24">
        <v>7200000</v>
      </c>
      <c r="J620" s="24" t="s">
        <v>224</v>
      </c>
      <c r="K620" s="24" t="s">
        <v>33</v>
      </c>
      <c r="L620" s="75" t="s">
        <v>225</v>
      </c>
    </row>
    <row r="621" spans="1:12" ht="105">
      <c r="A621" s="23"/>
      <c r="B621" s="74">
        <v>80111600</v>
      </c>
      <c r="C621" s="31" t="s">
        <v>459</v>
      </c>
      <c r="D621" s="62">
        <v>42819</v>
      </c>
      <c r="E621" s="28">
        <v>3</v>
      </c>
      <c r="F621" s="52" t="s">
        <v>207</v>
      </c>
      <c r="G621" s="31" t="s">
        <v>223</v>
      </c>
      <c r="H621" s="24">
        <v>12000000</v>
      </c>
      <c r="I621" s="24">
        <v>12000000</v>
      </c>
      <c r="J621" s="24" t="s">
        <v>224</v>
      </c>
      <c r="K621" s="24" t="s">
        <v>33</v>
      </c>
      <c r="L621" s="75" t="s">
        <v>225</v>
      </c>
    </row>
    <row r="622" spans="1:12" ht="90">
      <c r="A622" s="23"/>
      <c r="B622" s="74">
        <v>80111600</v>
      </c>
      <c r="C622" s="31" t="s">
        <v>460</v>
      </c>
      <c r="D622" s="62">
        <v>42819</v>
      </c>
      <c r="E622" s="28">
        <v>3</v>
      </c>
      <c r="F622" s="52" t="s">
        <v>207</v>
      </c>
      <c r="G622" s="31" t="s">
        <v>223</v>
      </c>
      <c r="H622" s="24">
        <v>10350000</v>
      </c>
      <c r="I622" s="24">
        <v>10350000</v>
      </c>
      <c r="J622" s="24" t="s">
        <v>224</v>
      </c>
      <c r="K622" s="24" t="s">
        <v>33</v>
      </c>
      <c r="L622" s="75" t="s">
        <v>225</v>
      </c>
    </row>
    <row r="623" spans="1:12" ht="105">
      <c r="A623" s="23"/>
      <c r="B623" s="24">
        <v>80111600</v>
      </c>
      <c r="C623" s="31" t="s">
        <v>461</v>
      </c>
      <c r="D623" s="61">
        <v>42760</v>
      </c>
      <c r="E623" s="27">
        <v>8</v>
      </c>
      <c r="F623" s="52" t="s">
        <v>207</v>
      </c>
      <c r="G623" s="31" t="s">
        <v>222</v>
      </c>
      <c r="H623" s="24">
        <v>23600000</v>
      </c>
      <c r="I623" s="24">
        <v>23600000</v>
      </c>
      <c r="J623" s="24" t="s">
        <v>224</v>
      </c>
      <c r="K623" s="24" t="s">
        <v>33</v>
      </c>
      <c r="L623" s="75" t="s">
        <v>225</v>
      </c>
    </row>
    <row r="624" ht="15">
      <c r="H624" s="85">
        <f>SUM(H19:H623)</f>
        <v>36225281186.18182</v>
      </c>
    </row>
  </sheetData>
  <sheetProtection/>
  <autoFilter ref="A18:L624"/>
  <mergeCells count="2">
    <mergeCell ref="F5:I9"/>
    <mergeCell ref="F11:I15"/>
  </mergeCells>
  <conditionalFormatting sqref="C228">
    <cfRule type="duplicateValues" priority="29" dxfId="65">
      <formula>AND(COUNTIF($C$228:$C$228,C228)&gt;1,NOT(ISBLANK(C228)))</formula>
    </cfRule>
  </conditionalFormatting>
  <conditionalFormatting sqref="C240">
    <cfRule type="duplicateValues" priority="28" dxfId="65">
      <formula>AND(COUNTIF($C$240:$C$240,C240)&gt;1,NOT(ISBLANK(C240)))</formula>
    </cfRule>
  </conditionalFormatting>
  <conditionalFormatting sqref="C236">
    <cfRule type="duplicateValues" priority="27" dxfId="65">
      <formula>AND(COUNTIF($C$236:$C$236,C236)&gt;1,NOT(ISBLANK(C236)))</formula>
    </cfRule>
  </conditionalFormatting>
  <conditionalFormatting sqref="C239">
    <cfRule type="duplicateValues" priority="26" dxfId="65">
      <formula>AND(COUNTIF($C$239:$C$239,C239)&gt;1,NOT(ISBLANK(C239)))</formula>
    </cfRule>
  </conditionalFormatting>
  <conditionalFormatting sqref="C237">
    <cfRule type="duplicateValues" priority="25" dxfId="65">
      <formula>AND(COUNTIF($C$237:$C$237,C237)&gt;1,NOT(ISBLANK(C237)))</formula>
    </cfRule>
  </conditionalFormatting>
  <conditionalFormatting sqref="C238">
    <cfRule type="duplicateValues" priority="24" dxfId="65">
      <formula>AND(COUNTIF($C$238:$C$238,C238)&gt;1,NOT(ISBLANK(C238)))</formula>
    </cfRule>
  </conditionalFormatting>
  <conditionalFormatting sqref="C249">
    <cfRule type="duplicateValues" priority="23" dxfId="65">
      <formula>AND(COUNTIF($C$249:$C$249,C249)&gt;1,NOT(ISBLANK(C249)))</formula>
    </cfRule>
  </conditionalFormatting>
  <conditionalFormatting sqref="C250">
    <cfRule type="duplicateValues" priority="22" dxfId="65">
      <formula>AND(COUNTIF($C$250:$C$250,C250)&gt;1,NOT(ISBLANK(C250)))</formula>
    </cfRule>
  </conditionalFormatting>
  <conditionalFormatting sqref="C260">
    <cfRule type="duplicateValues" priority="21" dxfId="65">
      <formula>AND(COUNTIF($C$260:$C$260,C260)&gt;1,NOT(ISBLANK(C260)))</formula>
    </cfRule>
  </conditionalFormatting>
  <conditionalFormatting sqref="C262">
    <cfRule type="duplicateValues" priority="20" dxfId="65">
      <formula>AND(COUNTIF($C$262:$C$262,C262)&gt;1,NOT(ISBLANK(C262)))</formula>
    </cfRule>
  </conditionalFormatting>
  <conditionalFormatting sqref="C261">
    <cfRule type="duplicateValues" priority="19" dxfId="65">
      <formula>AND(COUNTIF($C$261:$C$261,C261)&gt;1,NOT(ISBLANK(C261)))</formula>
    </cfRule>
  </conditionalFormatting>
  <conditionalFormatting sqref="C264">
    <cfRule type="duplicateValues" priority="18" dxfId="65">
      <formula>AND(COUNTIF($C$264:$C$264,C264)&gt;1,NOT(ISBLANK(C264)))</formula>
    </cfRule>
  </conditionalFormatting>
  <conditionalFormatting sqref="C266">
    <cfRule type="duplicateValues" priority="16" dxfId="65">
      <formula>AND(COUNTIF($C$266:$C$266,C266)&gt;1,NOT(ISBLANK(C266)))</formula>
    </cfRule>
  </conditionalFormatting>
  <conditionalFormatting sqref="C269">
    <cfRule type="duplicateValues" priority="15" dxfId="65">
      <formula>AND(COUNTIF($C$269:$C$269,C269)&gt;1,NOT(ISBLANK(C269)))</formula>
    </cfRule>
  </conditionalFormatting>
  <conditionalFormatting sqref="C273">
    <cfRule type="duplicateValues" priority="14" dxfId="65">
      <formula>AND(COUNTIF($C$273:$C$273,C273)&gt;1,NOT(ISBLANK(C273)))</formula>
    </cfRule>
  </conditionalFormatting>
  <conditionalFormatting sqref="C276">
    <cfRule type="duplicateValues" priority="13" dxfId="65">
      <formula>AND(COUNTIF($C$276:$C$276,C276)&gt;1,NOT(ISBLANK(C276)))</formula>
    </cfRule>
  </conditionalFormatting>
  <conditionalFormatting sqref="C280">
    <cfRule type="duplicateValues" priority="12" dxfId="65">
      <formula>AND(COUNTIF($C$280:$C$280,C280)&gt;1,NOT(ISBLANK(C280)))</formula>
    </cfRule>
  </conditionalFormatting>
  <conditionalFormatting sqref="C283">
    <cfRule type="duplicateValues" priority="11" dxfId="65">
      <formula>AND(COUNTIF($C$283:$C$283,C283)&gt;1,NOT(ISBLANK(C283)))</formula>
    </cfRule>
  </conditionalFormatting>
  <conditionalFormatting sqref="C297">
    <cfRule type="duplicateValues" priority="10" dxfId="65">
      <formula>AND(COUNTIF($C$297:$C$297,C297)&gt;1,NOT(ISBLANK(C297)))</formula>
    </cfRule>
  </conditionalFormatting>
  <conditionalFormatting sqref="C223">
    <cfRule type="duplicateValues" priority="30" dxfId="65">
      <formula>AND(COUNTIF($C$223:$C$223,C223)&gt;1,NOT(ISBLANK(C223)))</formula>
    </cfRule>
  </conditionalFormatting>
  <conditionalFormatting sqref="C220">
    <cfRule type="duplicateValues" priority="31" dxfId="65">
      <formula>AND(COUNTIF($C$220:$C$220,C220)&gt;1,NOT(ISBLANK(C220)))</formula>
    </cfRule>
  </conditionalFormatting>
  <conditionalFormatting sqref="C229">
    <cfRule type="duplicateValues" priority="32" dxfId="65">
      <formula>AND(COUNTIF($C$229:$C$229,C229)&gt;1,NOT(ISBLANK(C229)))</formula>
    </cfRule>
  </conditionalFormatting>
  <conditionalFormatting sqref="C234">
    <cfRule type="duplicateValues" priority="33" dxfId="65">
      <formula>AND(COUNTIF($C$234:$C$234,C234)&gt;1,NOT(ISBLANK(C234)))</formula>
    </cfRule>
  </conditionalFormatting>
  <conditionalFormatting sqref="C235">
    <cfRule type="duplicateValues" priority="34" dxfId="65">
      <formula>AND(COUNTIF($C$235:$C$235,C235)&gt;1,NOT(ISBLANK(C235)))</formula>
    </cfRule>
  </conditionalFormatting>
  <conditionalFormatting sqref="C241">
    <cfRule type="duplicateValues" priority="35" dxfId="65">
      <formula>AND(COUNTIF($C$241:$C$241,C241)&gt;1,NOT(ISBLANK(C241)))</formula>
    </cfRule>
  </conditionalFormatting>
  <conditionalFormatting sqref="C242">
    <cfRule type="duplicateValues" priority="36" dxfId="65">
      <formula>AND(COUNTIF($C$242:$C$242,C242)&gt;1,NOT(ISBLANK(C242)))</formula>
    </cfRule>
  </conditionalFormatting>
  <conditionalFormatting sqref="C243">
    <cfRule type="duplicateValues" priority="37" dxfId="65">
      <formula>AND(COUNTIF($C$243:$C$243,C243)&gt;1,NOT(ISBLANK(C243)))</formula>
    </cfRule>
  </conditionalFormatting>
  <conditionalFormatting sqref="C244">
    <cfRule type="duplicateValues" priority="38" dxfId="65">
      <formula>AND(COUNTIF($C$244:$C$244,C244)&gt;1,NOT(ISBLANK(C244)))</formula>
    </cfRule>
  </conditionalFormatting>
  <conditionalFormatting sqref="C245">
    <cfRule type="duplicateValues" priority="39" dxfId="65">
      <formula>AND(COUNTIF($C$245:$C$245,C245)&gt;1,NOT(ISBLANK(C245)))</formula>
    </cfRule>
  </conditionalFormatting>
  <conditionalFormatting sqref="C247">
    <cfRule type="duplicateValues" priority="41" dxfId="65">
      <formula>AND(COUNTIF($C$247:$C$247,C247)&gt;1,NOT(ISBLANK(C247)))</formula>
    </cfRule>
  </conditionalFormatting>
  <conditionalFormatting sqref="C248">
    <cfRule type="duplicateValues" priority="42" dxfId="65">
      <formula>AND(COUNTIF($C$248:$C$248,C248)&gt;1,NOT(ISBLANK(C248)))</formula>
    </cfRule>
  </conditionalFormatting>
  <conditionalFormatting sqref="C252">
    <cfRule type="duplicateValues" priority="43" dxfId="65">
      <formula>AND(COUNTIF($C$252:$C$252,C252)&gt;1,NOT(ISBLANK(C252)))</formula>
    </cfRule>
  </conditionalFormatting>
  <conditionalFormatting sqref="C253">
    <cfRule type="duplicateValues" priority="44" dxfId="65">
      <formula>AND(COUNTIF($C$253:$C$253,C253)&gt;1,NOT(ISBLANK(C253)))</formula>
    </cfRule>
  </conditionalFormatting>
  <conditionalFormatting sqref="C255">
    <cfRule type="duplicateValues" priority="45" dxfId="65">
      <formula>AND(COUNTIF($C$255:$C$255,C255)&gt;1,NOT(ISBLANK(C255)))</formula>
    </cfRule>
  </conditionalFormatting>
  <conditionalFormatting sqref="C256">
    <cfRule type="duplicateValues" priority="46" dxfId="65">
      <formula>AND(COUNTIF($C$256:$C$256,C256)&gt;1,NOT(ISBLANK(C256)))</formula>
    </cfRule>
  </conditionalFormatting>
  <conditionalFormatting sqref="C257">
    <cfRule type="duplicateValues" priority="47" dxfId="65">
      <formula>AND(COUNTIF($C$257:$C$257,C257)&gt;1,NOT(ISBLANK(C257)))</formula>
    </cfRule>
  </conditionalFormatting>
  <conditionalFormatting sqref="C258">
    <cfRule type="duplicateValues" priority="48" dxfId="65">
      <formula>AND(COUNTIF($C$258:$C$258,C258)&gt;1,NOT(ISBLANK(C258)))</formula>
    </cfRule>
  </conditionalFormatting>
  <conditionalFormatting sqref="C259">
    <cfRule type="duplicateValues" priority="49" dxfId="65">
      <formula>AND(COUNTIF($C$259:$C$259,C259)&gt;1,NOT(ISBLANK(C259)))</formula>
    </cfRule>
  </conditionalFormatting>
  <conditionalFormatting sqref="C254">
    <cfRule type="duplicateValues" priority="50" dxfId="65">
      <formula>AND(COUNTIF($C$254:$C$254,C254)&gt;1,NOT(ISBLANK(C254)))</formula>
    </cfRule>
  </conditionalFormatting>
  <conditionalFormatting sqref="C222">
    <cfRule type="duplicateValues" priority="51" dxfId="65">
      <formula>AND(COUNTIF($C$222:$C$222,C222)&gt;1,NOT(ISBLANK(C222)))</formula>
    </cfRule>
  </conditionalFormatting>
  <conditionalFormatting sqref="C224">
    <cfRule type="duplicateValues" priority="52" dxfId="65">
      <formula>AND(COUNTIF($C$224:$C$224,C224)&gt;1,NOT(ISBLANK(C224)))</formula>
    </cfRule>
  </conditionalFormatting>
  <conditionalFormatting sqref="C225">
    <cfRule type="duplicateValues" priority="53" dxfId="65">
      <formula>AND(COUNTIF($C$225:$C$225,C225)&gt;1,NOT(ISBLANK(C225)))</formula>
    </cfRule>
  </conditionalFormatting>
  <conditionalFormatting sqref="C226">
    <cfRule type="duplicateValues" priority="54" dxfId="65">
      <formula>AND(COUNTIF($C$226:$C$226,C226)&gt;1,NOT(ISBLANK(C226)))</formula>
    </cfRule>
  </conditionalFormatting>
  <conditionalFormatting sqref="C251">
    <cfRule type="duplicateValues" priority="55" dxfId="65">
      <formula>AND(COUNTIF($C$251:$C$251,C251)&gt;1,NOT(ISBLANK(C251)))</formula>
    </cfRule>
  </conditionalFormatting>
  <conditionalFormatting sqref="C263">
    <cfRule type="duplicateValues" priority="56" dxfId="65">
      <formula>AND(COUNTIF($C$263:$C$263,C263)&gt;1,NOT(ISBLANK(C263)))</formula>
    </cfRule>
  </conditionalFormatting>
  <conditionalFormatting sqref="C246">
    <cfRule type="duplicateValues" priority="57" dxfId="65">
      <formula>AND(COUNTIF($C$246:$C$246,C246)&gt;1,NOT(ISBLANK(C246)))</formula>
    </cfRule>
  </conditionalFormatting>
  <conditionalFormatting sqref="C231">
    <cfRule type="duplicateValues" priority="58" dxfId="65">
      <formula>AND(COUNTIF($C$231:$C$231,C231)&gt;1,NOT(ISBLANK(C231)))</formula>
    </cfRule>
  </conditionalFormatting>
  <conditionalFormatting sqref="C232:C233">
    <cfRule type="duplicateValues" priority="59" dxfId="65">
      <formula>AND(COUNTIF($C$232:$C$233,C232)&gt;1,NOT(ISBLANK(C232)))</formula>
    </cfRule>
  </conditionalFormatting>
  <conditionalFormatting sqref="C293">
    <cfRule type="duplicateValues" priority="60" dxfId="65">
      <formula>AND(COUNTIF($C$293:$C$293,C293)&gt;1,NOT(ISBLANK(C293)))</formula>
    </cfRule>
  </conditionalFormatting>
  <conditionalFormatting sqref="C284">
    <cfRule type="duplicateValues" priority="61" dxfId="65">
      <formula>AND(COUNTIF($C$284:$C$284,C284)&gt;1,NOT(ISBLANK(C284)))</formula>
    </cfRule>
  </conditionalFormatting>
  <conditionalFormatting sqref="C219">
    <cfRule type="duplicateValues" priority="62" dxfId="65">
      <formula>AND(COUNTIF($C$219:$C$219,C219)&gt;1,NOT(ISBLANK(C219)))</formula>
    </cfRule>
  </conditionalFormatting>
  <conditionalFormatting sqref="C218">
    <cfRule type="duplicateValues" priority="63" dxfId="65">
      <formula>AND(COUNTIF($C$218:$C$218,C218)&gt;1,NOT(ISBLANK(C218)))</formula>
    </cfRule>
  </conditionalFormatting>
  <conditionalFormatting sqref="C221">
    <cfRule type="duplicateValues" priority="64" dxfId="65">
      <formula>AND(COUNTIF($C$221:$C$221,C221)&gt;1,NOT(ISBLANK(C221)))</formula>
    </cfRule>
  </conditionalFormatting>
  <conditionalFormatting sqref="C294">
    <cfRule type="duplicateValues" priority="66" dxfId="65">
      <formula>AND(COUNTIF($C$294:$C$294,C294)&gt;1,NOT(ISBLANK(C294)))</formula>
    </cfRule>
  </conditionalFormatting>
  <conditionalFormatting sqref="C298">
    <cfRule type="duplicateValues" priority="9" dxfId="65">
      <formula>AND(COUNTIF($C$298:$C$298,C298)&gt;1,NOT(ISBLANK(C298)))</formula>
    </cfRule>
  </conditionalFormatting>
  <conditionalFormatting sqref="C299">
    <cfRule type="duplicateValues" priority="8" dxfId="65">
      <formula>AND(COUNTIF($C$299:$C$299,C299)&gt;1,NOT(ISBLANK(C299)))</formula>
    </cfRule>
  </conditionalFormatting>
  <conditionalFormatting sqref="C277">
    <cfRule type="duplicateValues" priority="67" dxfId="65">
      <formula>AND(COUNTIF($C$277:$C$277,C277)&gt;1,NOT(ISBLANK(C277)))</formula>
    </cfRule>
  </conditionalFormatting>
  <conditionalFormatting sqref="C300">
    <cfRule type="duplicateValues" priority="7" dxfId="65">
      <formula>AND(COUNTIF($C$300:$C$300,C300)&gt;1,NOT(ISBLANK(C300)))</formula>
    </cfRule>
  </conditionalFormatting>
  <conditionalFormatting sqref="C230">
    <cfRule type="duplicateValues" priority="6" dxfId="65">
      <formula>AND(COUNTIF($C$230:$C$230,C230)&gt;1,NOT(ISBLANK(C230)))</formula>
    </cfRule>
  </conditionalFormatting>
  <conditionalFormatting sqref="C227">
    <cfRule type="duplicateValues" priority="5" dxfId="65">
      <formula>AND(COUNTIF($C$227:$C$227,C227)&gt;1,NOT(ISBLANK(C227)))</formula>
    </cfRule>
  </conditionalFormatting>
  <conditionalFormatting sqref="C301">
    <cfRule type="duplicateValues" priority="4" dxfId="65">
      <formula>AND(COUNTIF($C$301:$C$301,C301)&gt;1,NOT(ISBLANK(C301)))</formula>
    </cfRule>
  </conditionalFormatting>
  <conditionalFormatting sqref="C270">
    <cfRule type="duplicateValues" priority="3" dxfId="65">
      <formula>AND(COUNTIF($C$270:$C$270,C270)&gt;1,NOT(ISBLANK(C270)))</formula>
    </cfRule>
  </conditionalFormatting>
  <conditionalFormatting sqref="C296">
    <cfRule type="duplicateValues" priority="2" dxfId="65">
      <formula>AND(COUNTIF($C$296:$C$296,C296)&gt;1,NOT(ISBLANK(C296)))</formula>
    </cfRule>
  </conditionalFormatting>
  <conditionalFormatting sqref="C282">
    <cfRule type="duplicateValues" priority="1" dxfId="65">
      <formula>AND(COUNTIF($C$282:$C$282,C282)&gt;1,NOT(ISBLANK(C282)))</formula>
    </cfRule>
  </conditionalFormatting>
  <conditionalFormatting sqref="C217">
    <cfRule type="duplicateValues" priority="68" dxfId="65">
      <formula>AND(COUNTIF($C$217:$C$217,C217)&gt;1,NOT(ISBLANK(C217)))</formula>
    </cfRule>
  </conditionalFormatting>
  <dataValidations count="4">
    <dataValidation type="list" allowBlank="1" showInputMessage="1" showErrorMessage="1" sqref="F103">
      <formula1>$P$424:$P$428</formula1>
    </dataValidation>
    <dataValidation type="list" allowBlank="1" showInputMessage="1" showErrorMessage="1" sqref="G217 G293">
      <formula1>'PAA corte Abril 30'!#REF!</formula1>
    </dataValidation>
    <dataValidation type="list" allowBlank="1" showInputMessage="1" showErrorMessage="1" sqref="F303:F411">
      <formula1>$P$785:$P$789</formula1>
    </dataValidation>
    <dataValidation type="list" allowBlank="1" showInputMessage="1" showErrorMessage="1" sqref="G347:G411 G303:G344">
      <formula1>$N$785:$N$787</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Héctor Andrés Mejía Mejía</cp:lastModifiedBy>
  <dcterms:created xsi:type="dcterms:W3CDTF">2012-12-10T15:58:41Z</dcterms:created>
  <dcterms:modified xsi:type="dcterms:W3CDTF">2017-05-12T15:19:17Z</dcterms:modified>
  <cp:category/>
  <cp:version/>
  <cp:contentType/>
  <cp:contentStatus/>
</cp:coreProperties>
</file>