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24226"/>
  <mc:AlternateContent xmlns:mc="http://schemas.openxmlformats.org/markup-compatibility/2006">
    <mc:Choice Requires="x15">
      <x15ac:absPath xmlns:x15ac="http://schemas.microsoft.com/office/spreadsheetml/2010/11/ac" url="\\10.216.160.201\control interno\2022\19.04 INF.  DE GESTIÓN\PAAC\01. III Seg 2021\3. Seguimiento CI\"/>
    </mc:Choice>
  </mc:AlternateContent>
  <xr:revisionPtr revIDLastSave="0" documentId="13_ncr:1_{7099770A-D10D-4B7E-ADDD-9C2B836DFFF0}" xr6:coauthVersionLast="47" xr6:coauthVersionMax="47" xr10:uidLastSave="{00000000-0000-0000-0000-000000000000}"/>
  <bookViews>
    <workbookView xWindow="-120" yWindow="-120" windowWidth="29040" windowHeight="15840" firstSheet="1" activeTab="1" xr2:uid="{00000000-000D-0000-FFFF-FFFF00000000}"/>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state="hidden" r:id="rId10"/>
    <sheet name="CONTROL DE CAMBIOS ACTUALIZADO" sheetId="23" r:id="rId11"/>
  </sheets>
  <externalReferences>
    <externalReference r:id="rId12"/>
  </externalReferences>
  <definedNames>
    <definedName name="_xlnm._FilterDatabase" localSheetId="2" hidden="1">'1. GESTIÓN RIESGO CORRUPCIÓN'!$A$8:$AT$29</definedName>
    <definedName name="_xlnm._FilterDatabase" localSheetId="3" hidden="1">'2. RACIONALIZACIÓN DE TRÁMITES '!$A$10:$BP$10</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20" l="1"/>
  <c r="I28" i="20"/>
  <c r="I27" i="20"/>
  <c r="I25" i="20"/>
  <c r="I24" i="20"/>
  <c r="J18" i="15"/>
  <c r="J19" i="15"/>
  <c r="B11" i="20"/>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Erika</author>
  </authors>
  <commentList>
    <comment ref="Z11" authorId="0" shapeId="0" xr:uid="{00000000-0006-0000-0300-000001000000}">
      <text>
        <r>
          <rPr>
            <b/>
            <sz val="9"/>
            <color indexed="81"/>
            <rFont val="Tahoma"/>
            <family val="2"/>
          </rPr>
          <t>Erika:</t>
        </r>
        <r>
          <rPr>
            <sz val="9"/>
            <color indexed="81"/>
            <rFont val="Tahoma"/>
            <family val="2"/>
          </rPr>
          <t xml:space="preserve">
pendiente cronograma ing a cargo (Administrativa)</t>
        </r>
      </text>
    </comment>
    <comment ref="Z12" authorId="0" shapeId="0" xr:uid="{00000000-0006-0000-0300-000002000000}">
      <text>
        <r>
          <rPr>
            <b/>
            <sz val="9"/>
            <color indexed="81"/>
            <rFont val="Tahoma"/>
            <family val="2"/>
          </rPr>
          <t>Erika:</t>
        </r>
        <r>
          <rPr>
            <sz val="9"/>
            <color indexed="81"/>
            <rFont val="Tahoma"/>
            <family val="2"/>
          </rPr>
          <t xml:space="preserve">
pendiente cronograma ing a cargo (Administrativa)</t>
        </r>
      </text>
    </comment>
    <comment ref="Z13" authorId="0" shapeId="0" xr:uid="{00000000-0006-0000-0300-000003000000}">
      <text>
        <r>
          <rPr>
            <b/>
            <sz val="9"/>
            <color indexed="81"/>
            <rFont val="Tahoma"/>
            <family val="2"/>
          </rPr>
          <t>Erika:</t>
        </r>
        <r>
          <rPr>
            <sz val="9"/>
            <color indexed="81"/>
            <rFont val="Tahoma"/>
            <family val="2"/>
          </rPr>
          <t xml:space="preserve">
pendiente cronograma ing a cargo (Administrativa)</t>
        </r>
      </text>
    </comment>
  </commentList>
</comments>
</file>

<file path=xl/sharedStrings.xml><?xml version="1.0" encoding="utf-8"?>
<sst xmlns="http://schemas.openxmlformats.org/spreadsheetml/2006/main" count="4429" uniqueCount="1666">
  <si>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</si>
  <si>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</si>
  <si>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</si>
  <si>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</si>
  <si>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</si>
  <si>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</si>
  <si>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</si>
  <si>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</si>
  <si>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</si>
  <si>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</si>
  <si>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</si>
  <si>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</si>
  <si>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</si>
  <si>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</si>
  <si>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</si>
  <si>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</si>
  <si>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</si>
  <si>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</si>
  <si>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</si>
  <si>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</si>
  <si>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</si>
  <si>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</si>
  <si>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</si>
  <si>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</si>
  <si>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</si>
  <si>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</si>
  <si>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</si>
  <si>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</si>
  <si>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</si>
  <si>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</si>
  <si>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</si>
  <si>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</si>
  <si>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</si>
  <si>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</si>
  <si>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</si>
  <si>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</si>
  <si>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</si>
  <si>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</si>
  <si>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</si>
  <si>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</si>
  <si>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</si>
  <si>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</si>
  <si>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</si>
  <si>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</si>
  <si>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</si>
  <si>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</si>
  <si>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</si>
  <si>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</si>
  <si>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</si>
  <si>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</si>
  <si>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</si>
  <si>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</si>
  <si>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</si>
  <si>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</si>
  <si>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</si>
  <si>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</si>
  <si>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</si>
  <si>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</si>
  <si>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</si>
  <si>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</si>
  <si>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</si>
  <si>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</si>
  <si>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</si>
  <si>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</si>
  <si>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</si>
  <si>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</si>
  <si>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</si>
  <si>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</si>
  <si>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</si>
  <si>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</si>
  <si>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</si>
  <si>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</si>
  <si>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</si>
  <si>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</si>
  <si>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</si>
  <si>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</si>
  <si>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</si>
  <si>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</si>
  <si>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</si>
  <si>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</si>
  <si>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</si>
  <si>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</si>
  <si>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</si>
  <si>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</si>
  <si>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</si>
  <si>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</si>
  <si>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</si>
  <si>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</si>
  <si>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</si>
  <si>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</si>
  <si>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</si>
  <si>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</si>
  <si>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</si>
  <si>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</si>
  <si>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</si>
  <si>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</si>
  <si>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</si>
  <si>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</si>
  <si>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</si>
  <si>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</si>
  <si>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</si>
  <si>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</si>
  <si>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</si>
  <si>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</si>
  <si>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</si>
  <si>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</si>
  <si>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</si>
  <si>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</si>
  <si>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</si>
  <si>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</si>
  <si>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</si>
  <si>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</si>
  <si>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</si>
  <si>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</si>
  <si>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</si>
  <si>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</si>
  <si>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</si>
  <si>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</si>
  <si>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</si>
  <si>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</si>
  <si>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</si>
  <si>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</si>
  <si>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</si>
  <si>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</si>
  <si>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</si>
  <si>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</si>
  <si>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</si>
  <si>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</si>
  <si>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</si>
  <si>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</si>
  <si>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</si>
  <si>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</si>
  <si>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</si>
  <si>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</si>
  <si>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</si>
  <si>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</si>
  <si>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</si>
  <si>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</si>
  <si>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</si>
  <si>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</si>
  <si>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</si>
  <si>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</si>
  <si>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</si>
  <si>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</si>
  <si>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</si>
  <si>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</si>
  <si>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</si>
  <si>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</si>
  <si>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</si>
  <si>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</si>
  <si>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</si>
  <si>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</si>
  <si>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</si>
  <si>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</si>
  <si>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</si>
  <si>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</si>
  <si>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</si>
  <si>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</si>
  <si>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</si>
  <si>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</si>
  <si>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</si>
  <si>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</si>
  <si>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</si>
  <si>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</si>
  <si>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</si>
  <si>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</si>
  <si>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</si>
  <si>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</si>
  <si>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</si>
  <si>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</si>
  <si>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</si>
  <si>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</si>
  <si>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</si>
  <si>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</si>
  <si>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</si>
  <si>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</si>
  <si>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</si>
  <si>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</si>
  <si>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</si>
  <si>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</si>
  <si>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</si>
  <si>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</si>
  <si>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</si>
  <si>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</si>
  <si>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</si>
  <si>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</si>
  <si>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</si>
  <si>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</si>
  <si>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</si>
  <si>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</si>
  <si>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</si>
  <si>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</si>
  <si>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</si>
  <si>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</si>
  <si>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</si>
  <si>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</si>
  <si>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</si>
  <si>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</si>
  <si>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</si>
  <si>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</si>
  <si>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</si>
  <si>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</si>
  <si>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</si>
  <si>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</si>
  <si>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</si>
  <si>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</si>
  <si>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</si>
  <si>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</si>
  <si>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</si>
  <si>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</si>
  <si>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</si>
  <si>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</si>
  <si>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</si>
  <si>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</si>
  <si>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</si>
  <si>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</si>
  <si>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</si>
  <si>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</si>
  <si>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</si>
  <si>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</si>
  <si>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</si>
  <si>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</si>
  <si>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</si>
  <si>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</si>
  <si>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</si>
  <si>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</si>
  <si>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</si>
  <si>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</si>
  <si>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</si>
  <si>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</si>
  <si>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</si>
  <si>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</si>
  <si>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</si>
  <si>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</si>
  <si>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</si>
  <si>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</si>
  <si>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</si>
  <si>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</si>
  <si>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</si>
  <si>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</si>
  <si>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</si>
  <si>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</si>
  <si>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</si>
  <si>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</si>
  <si>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</si>
  <si>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</si>
  <si>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</si>
  <si>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</si>
  <si>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</si>
  <si>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</si>
  <si>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</si>
  <si>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</si>
  <si>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</si>
  <si>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</si>
  <si>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</si>
  <si>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</si>
  <si>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</si>
  <si>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</si>
  <si>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</si>
  <si>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</si>
  <si>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</si>
  <si>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</si>
  <si>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</si>
  <si>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</si>
  <si>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</si>
  <si>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</si>
  <si>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</si>
  <si>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</si>
  <si>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</si>
  <si>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</si>
  <si>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</si>
  <si>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</si>
  <si>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</si>
  <si>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</si>
  <si>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</si>
  <si>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</si>
  <si>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</si>
  <si>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</si>
  <si>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</si>
  <si>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</si>
  <si>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</si>
  <si>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</si>
  <si>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</si>
  <si>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</si>
  <si>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</si>
  <si>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</si>
  <si>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</si>
  <si>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</si>
  <si>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</si>
  <si>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</si>
  <si>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</si>
  <si>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</si>
  <si>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</si>
  <si>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</si>
  <si>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</si>
  <si>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</si>
  <si>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</si>
  <si>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</si>
  <si>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</si>
  <si>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</si>
  <si>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</si>
  <si>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</si>
  <si>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</si>
  <si>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</si>
  <si>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</si>
  <si>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</si>
  <si>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</si>
  <si>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</si>
  <si>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</si>
  <si>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</si>
  <si>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</si>
  <si>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</si>
  <si>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</si>
  <si>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</si>
  <si>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</si>
  <si>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</si>
  <si>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</si>
  <si>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</si>
  <si>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</si>
  <si>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</si>
  <si>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</si>
  <si>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</si>
  <si>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</si>
  <si>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</si>
  <si>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</si>
  <si>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</si>
  <si>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</si>
  <si>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</si>
  <si>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</si>
  <si>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</si>
  <si>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</si>
  <si>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</si>
  <si>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</si>
  <si>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</si>
  <si>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</si>
  <si>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</si>
  <si>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</si>
  <si>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</si>
  <si>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</si>
  <si>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</si>
  <si>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</si>
  <si>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</si>
  <si>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</si>
  <si>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</si>
  <si>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</si>
  <si>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</si>
  <si>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</si>
  <si>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</si>
  <si>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</si>
  <si>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</si>
  <si>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</si>
  <si>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</si>
  <si>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</si>
  <si>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</si>
  <si>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</si>
  <si>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</si>
  <si>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</si>
  <si>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</si>
  <si>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</si>
  <si>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</si>
  <si>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</si>
  <si>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</si>
  <si>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</si>
  <si>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</si>
  <si>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</si>
  <si>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</si>
  <si>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</si>
  <si>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</si>
  <si>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</si>
  <si>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</si>
  <si>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</si>
  <si>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</si>
  <si>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</si>
  <si>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</si>
  <si>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</si>
  <si>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</si>
  <si>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</si>
  <si>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</si>
  <si>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</si>
  <si>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</si>
  <si>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</si>
  <si>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</si>
  <si>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</si>
  <si>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</si>
  <si>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</si>
  <si>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</si>
  <si>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</si>
  <si>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</si>
  <si>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</si>
  <si>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</si>
  <si>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</si>
  <si>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</si>
  <si>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</si>
  <si>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</si>
  <si>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</si>
  <si>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</si>
  <si>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</si>
  <si>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</si>
  <si>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</si>
  <si>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</si>
  <si>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</si>
  <si>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</si>
  <si>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</si>
  <si>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</si>
  <si>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</si>
  <si>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</si>
  <si>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</si>
  <si>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</si>
  <si>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</si>
  <si>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</si>
  <si>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</si>
  <si>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</si>
  <si>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</si>
  <si>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</si>
  <si>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</si>
  <si>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</si>
  <si>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</si>
  <si>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</si>
  <si>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</si>
  <si>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</si>
  <si>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</si>
  <si>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</si>
  <si>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</si>
  <si>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</si>
  <si>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</si>
  <si>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</si>
  <si>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</si>
  <si>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</si>
  <si>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</si>
  <si>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</si>
  <si>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</si>
  <si>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</si>
  <si>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</si>
  <si>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</si>
  <si>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</si>
  <si>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</si>
  <si>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</si>
  <si>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</si>
  <si>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</si>
  <si>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</si>
  <si>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</si>
  <si>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</si>
  <si>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</si>
  <si>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</si>
  <si>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</si>
  <si>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</si>
  <si>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</si>
  <si>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</si>
  <si>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</si>
  <si>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</si>
  <si>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</si>
  <si>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</si>
  <si>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</si>
  <si>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</si>
  <si>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</si>
  <si>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</si>
  <si>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</si>
  <si>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</si>
  <si>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</si>
  <si>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</si>
  <si>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</si>
  <si>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</si>
  <si>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</si>
  <si>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</si>
  <si>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</si>
  <si>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</si>
  <si>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</si>
  <si>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</si>
  <si>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</si>
  <si>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</si>
  <si>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</si>
  <si>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</si>
  <si>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</si>
  <si>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</si>
  <si>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</si>
  <si>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</si>
  <si>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</si>
  <si>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</si>
  <si>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</si>
  <si>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</si>
  <si>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</si>
  <si>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</si>
  <si>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</si>
  <si>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</si>
  <si>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</si>
  <si>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</si>
  <si>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</si>
  <si>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</si>
  <si>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</si>
  <si>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</si>
  <si>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</si>
  <si>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</si>
  <si>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</si>
  <si>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</si>
  <si>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</si>
  <si>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</si>
  <si>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</si>
  <si>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</si>
  <si>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</si>
  <si>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</si>
  <si>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</si>
  <si>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</si>
  <si>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</si>
  <si>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</si>
  <si>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</si>
  <si>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</si>
  <si>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</si>
  <si>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</si>
  <si>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</si>
  <si>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</si>
  <si>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</si>
  <si>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</si>
  <si>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</si>
  <si>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</si>
  <si>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</si>
  <si>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</si>
  <si>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</si>
  <si>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</si>
  <si>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</si>
  <si>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</si>
  <si>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</si>
  <si>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</si>
  <si>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</si>
  <si>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</si>
  <si>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</si>
  <si>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</si>
  <si>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</si>
  <si>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</si>
  <si>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</si>
  <si>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</si>
  <si>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</si>
  <si>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</si>
  <si>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</si>
  <si>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</si>
  <si>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</si>
  <si>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</si>
  <si>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</si>
  <si>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</si>
  <si>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</si>
  <si>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</si>
  <si>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</si>
  <si>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</si>
  <si>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</si>
  <si>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</si>
  <si>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</si>
  <si>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</si>
  <si>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</si>
  <si>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</si>
  <si>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</si>
  <si>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</si>
  <si>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</si>
  <si>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</si>
  <si>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</si>
  <si>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</si>
  <si>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</si>
  <si>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</si>
  <si>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</si>
  <si>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</si>
  <si>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</si>
  <si>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</si>
  <si>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</si>
  <si>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</si>
  <si>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</si>
  <si>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</si>
  <si>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</si>
  <si>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</si>
  <si>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</si>
  <si>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</si>
  <si>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</si>
  <si>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</si>
  <si>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</si>
  <si>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</si>
  <si>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</si>
  <si>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</si>
  <si>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</si>
  <si>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</si>
  <si>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</si>
  <si>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</si>
  <si>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</si>
  <si>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</si>
  <si>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</si>
  <si>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</si>
  <si>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</si>
  <si>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</si>
  <si>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</si>
  <si>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</si>
  <si>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</si>
  <si>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</si>
  <si>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</si>
  <si>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</si>
  <si>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</si>
  <si>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</si>
  <si>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</si>
  <si>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</si>
  <si>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</si>
  <si>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</si>
  <si>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</si>
  <si>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</si>
  <si>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</si>
  <si>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</si>
  <si>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</si>
  <si>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</si>
  <si>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</si>
  <si>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</si>
  <si>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</si>
  <si>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</si>
  <si>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</si>
  <si>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</si>
  <si>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</si>
  <si>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</si>
  <si>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</si>
  <si>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</si>
  <si>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</si>
  <si>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</si>
  <si>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</si>
  <si>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</si>
  <si>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</si>
  <si>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</si>
  <si>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</si>
  <si>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</si>
  <si>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</si>
  <si>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</si>
  <si>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</si>
  <si>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</si>
  <si>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</si>
  <si>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</si>
  <si>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</si>
  <si>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</si>
  <si>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</si>
  <si>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</si>
  <si>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</si>
  <si>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</si>
  <si>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</si>
  <si>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</si>
  <si>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</si>
  <si>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</si>
  <si>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</si>
  <si>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</si>
  <si>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</si>
  <si>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</si>
  <si>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</si>
  <si>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</si>
  <si>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</si>
  <si>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</si>
  <si>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</si>
  <si>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</si>
  <si>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</si>
  <si>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</si>
  <si>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</si>
  <si>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</si>
  <si>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</si>
  <si>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</si>
  <si>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</si>
  <si>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</si>
  <si>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</si>
  <si>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</si>
  <si>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</si>
  <si>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</si>
  <si>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</si>
  <si>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</si>
  <si>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</si>
  <si>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</si>
  <si>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</si>
  <si>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</si>
  <si>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</si>
  <si>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</si>
  <si>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</si>
  <si>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</si>
  <si>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</si>
  <si>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</si>
  <si>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</si>
  <si>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</si>
  <si>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</si>
  <si>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</si>
  <si>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</si>
  <si>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</si>
  <si>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</si>
  <si>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</si>
  <si>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</si>
  <si>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</si>
  <si>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</si>
  <si>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</si>
  <si>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</si>
  <si>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</si>
  <si>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</si>
  <si>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</si>
  <si>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</si>
  <si>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</si>
  <si>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</si>
  <si>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</si>
  <si>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</si>
  <si>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</si>
  <si>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</si>
  <si>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</si>
  <si>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</si>
  <si>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</si>
  <si>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</si>
  <si>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</si>
  <si>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</si>
  <si>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</si>
  <si>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</si>
  <si>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</si>
  <si>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</si>
  <si>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</si>
  <si>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</si>
  <si>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</si>
  <si>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</si>
  <si>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</si>
  <si>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</si>
  <si>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</si>
  <si>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</si>
  <si>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</si>
  <si>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</si>
  <si>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</si>
  <si>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</si>
  <si>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</si>
  <si>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</si>
  <si>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</si>
  <si>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</si>
  <si>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</si>
  <si>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</si>
  <si>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</si>
  <si>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</si>
  <si>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</si>
  <si>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</si>
  <si>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</si>
  <si>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</si>
  <si>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</si>
  <si>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</si>
  <si>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</si>
  <si>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</si>
  <si>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</si>
  <si>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</si>
  <si>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</si>
  <si>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</si>
  <si>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</si>
  <si>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</si>
  <si>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</si>
  <si>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</si>
  <si>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</si>
  <si>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</si>
  <si>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</si>
  <si>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</si>
  <si>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</si>
  <si>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</si>
  <si>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</si>
  <si>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</si>
  <si>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</si>
  <si>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</si>
  <si>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</si>
  <si>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</si>
  <si>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</si>
  <si>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</si>
  <si>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</si>
  <si>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</si>
  <si>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</si>
  <si>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</si>
  <si>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</si>
  <si>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</si>
  <si>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</si>
  <si>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</si>
  <si>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</si>
  <si>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</si>
  <si>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</si>
  <si>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</si>
  <si>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</si>
  <si>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</si>
  <si>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</si>
  <si>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</si>
  <si>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</si>
  <si>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</si>
  <si>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</si>
  <si>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</si>
  <si>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</si>
  <si>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</si>
  <si>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</si>
  <si>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</si>
  <si>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</si>
  <si>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</si>
  <si>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</si>
  <si>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</si>
  <si>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</si>
  <si>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</si>
  <si>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</si>
  <si>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</si>
  <si>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</si>
  <si>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</si>
  <si>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</si>
  <si>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</si>
  <si>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</si>
  <si>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</si>
  <si>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</si>
  <si>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</si>
  <si>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</si>
  <si>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</si>
  <si>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</si>
  <si>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</si>
  <si>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</si>
  <si>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</si>
  <si>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</si>
  <si>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</si>
  <si>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</si>
  <si>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</si>
  <si>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</si>
  <si>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</si>
  <si>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</si>
  <si>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</si>
  <si>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</si>
  <si>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</si>
  <si>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</si>
  <si>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</si>
  <si>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</si>
  <si>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</si>
  <si>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</si>
  <si>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</si>
  <si>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</si>
  <si>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</si>
  <si>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</si>
  <si>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</si>
  <si>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</si>
  <si>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</si>
  <si>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</si>
  <si>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</si>
  <si>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</si>
  <si>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</si>
  <si>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</si>
  <si>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</si>
  <si>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</si>
  <si>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</si>
  <si>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</si>
  <si>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</si>
  <si>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</si>
  <si>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</si>
  <si>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</si>
  <si>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</si>
  <si>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</si>
  <si>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</si>
  <si>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</si>
  <si>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</si>
  <si>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</si>
  <si>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</si>
  <si>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</si>
  <si>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</si>
  <si>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</si>
  <si>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</si>
  <si>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</si>
  <si>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</si>
  <si>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</si>
  <si>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</si>
  <si>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</si>
  <si>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</si>
  <si>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</si>
  <si>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</si>
  <si>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</si>
  <si>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</si>
  <si>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</si>
  <si>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</si>
  <si>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</si>
  <si>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</si>
  <si>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</si>
  <si>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</si>
  <si>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</si>
  <si>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</si>
  <si>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</si>
  <si>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</si>
  <si>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</si>
  <si>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</si>
  <si>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</si>
  <si>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</si>
  <si>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</si>
  <si>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</si>
  <si>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</si>
  <si>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</si>
  <si>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</si>
  <si>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</si>
  <si>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</si>
  <si>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</si>
  <si>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</si>
  <si>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</si>
  <si>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</si>
  <si>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</si>
  <si>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</si>
  <si>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</si>
  <si>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</si>
  <si>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</si>
  <si>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</si>
  <si>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</si>
  <si>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</si>
  <si>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</si>
  <si>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</si>
  <si>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</si>
  <si>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</si>
  <si>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</si>
  <si>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</si>
  <si>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</si>
  <si>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</si>
  <si>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</si>
  <si>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</si>
  <si>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</si>
  <si>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</si>
  <si>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</si>
  <si>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</si>
  <si>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</si>
  <si>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</si>
  <si>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</si>
  <si>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</si>
  <si>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</si>
  <si>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</si>
  <si>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</si>
  <si>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</si>
  <si>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</si>
  <si>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</si>
  <si>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</si>
  <si>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</si>
  <si>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</si>
  <si>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</si>
  <si>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</si>
  <si>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</si>
  <si>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</si>
  <si>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</si>
  <si>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</si>
  <si>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</si>
  <si>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</si>
  <si>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</si>
  <si>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</si>
  <si>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</si>
  <si>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</si>
  <si>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</si>
  <si>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</si>
  <si>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</si>
  <si>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</si>
  <si>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</si>
  <si>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</si>
  <si>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</si>
  <si>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</si>
  <si>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</si>
  <si>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</si>
  <si>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</si>
  <si>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</si>
  <si>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</si>
  <si>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</si>
  <si>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</si>
  <si>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</si>
  <si>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</si>
  <si>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</si>
  <si>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</si>
  <si>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</si>
  <si>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</si>
  <si>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</si>
  <si>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</si>
  <si>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</si>
  <si>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</si>
  <si>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</si>
  <si>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</si>
  <si>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</si>
  <si>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</si>
  <si>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</si>
  <si>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</si>
  <si>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</si>
  <si>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</si>
  <si>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</si>
  <si>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</si>
  <si>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</si>
  <si>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</si>
  <si>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</si>
  <si>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</si>
  <si>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</si>
  <si>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</si>
  <si>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</si>
  <si>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</si>
  <si>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</si>
  <si>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</si>
  <si>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</si>
  <si>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</si>
  <si>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</si>
  <si>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</si>
  <si>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</si>
  <si>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</si>
  <si>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</si>
  <si>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</si>
  <si>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</si>
  <si>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</si>
  <si>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</si>
  <si>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</si>
  <si>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</si>
  <si>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</si>
  <si>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</si>
  <si>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</si>
  <si>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</si>
  <si>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</si>
  <si>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</si>
  <si>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</si>
  <si>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</si>
  <si>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</si>
  <si>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</si>
  <si>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</si>
  <si>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</si>
  <si>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</si>
  <si>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</si>
  <si>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</si>
  <si>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</si>
  <si>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</si>
  <si>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</si>
  <si>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</si>
  <si>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</si>
  <si>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</si>
  <si>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</si>
  <si>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</si>
  <si>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</si>
  <si>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</si>
  <si>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</si>
  <si>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</si>
  <si>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</si>
  <si>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Una vez verificado con el Proceso se manifiesta que se entregarán 3 informes trimestrales no 4, por lo que la calificación es del 33%. Se recomienda realizar el cambio de fecha de finalización para que coincida con la fecha del último informe.</t>
  </si>
  <si>
    <t>Mapas de Riesgos publicados en la página Web y fichas de riesgos vigencia 2021 publicados en la carpeta de calidad.</t>
  </si>
  <si>
    <t>Elaborar la consolidación de los riesgos de corrupción de los procesos, dentro del mapa de riesgos respectivo, en los casos que se presenten modificaciones sobre estos.</t>
  </si>
  <si>
    <t>Mapas de riesgos de corrupción, para la vigencia 2021.</t>
  </si>
  <si>
    <r>
      <t xml:space="preserve">Primer seguimiento: </t>
    </r>
    <r>
      <rPr>
        <sz val="11"/>
        <color theme="1"/>
        <rFont val="Arial"/>
        <family val="2"/>
      </rPr>
      <t>Con corte al 31 de diciembre 2020. 17 de enero de 2021.</t>
    </r>
    <r>
      <rPr>
        <b/>
        <sz val="11"/>
        <color theme="1"/>
        <rFont val="Arial"/>
        <family val="2"/>
      </rPr>
      <t xml:space="preserve">
Segundo seguimiento: </t>
    </r>
    <r>
      <rPr>
        <sz val="11"/>
        <color theme="1"/>
        <rFont val="Arial"/>
        <family val="2"/>
      </rPr>
      <t>Con corte al 30 de abril 2021. 14 de mayo de 2021.</t>
    </r>
    <r>
      <rPr>
        <b/>
        <sz val="11"/>
        <color theme="1"/>
        <rFont val="Arial"/>
        <family val="2"/>
      </rPr>
      <t xml:space="preserve">
Tercer seguimiento: </t>
    </r>
    <r>
      <rPr>
        <sz val="11"/>
        <color theme="1"/>
        <rFont val="Arial"/>
        <family val="2"/>
      </rPr>
      <t xml:space="preserve">Con corte al 31 de agosto 2021. 14 de septiembre de 2021. </t>
    </r>
    <r>
      <rPr>
        <b/>
        <sz val="11"/>
        <color theme="1"/>
        <rFont val="Arial"/>
        <family val="2"/>
      </rPr>
      <t xml:space="preserve">
</t>
    </r>
  </si>
  <si>
    <t>Listado de Trámites y OPA´s.
Reporte de la plataforma SUIT con los trámites Inscritos y/o radicados ante el DAFP</t>
  </si>
  <si>
    <t>(Trámites y OPA´s inscritos y/o radicados en el SUIT / Trámites y/o OPA´s a cargo de la entidad) * 100</t>
  </si>
  <si>
    <t>Inclusión programa(s) Reasentamientos humanos ubicados en zonas de alto riesgo no mitigable</t>
  </si>
  <si>
    <t>Postulación Bien(es) Fiscales Titulables a sus Ocupantes</t>
  </si>
  <si>
    <t>Asistencia técnica para la obtención de licencias de construcción y/o actos de reconocimiento</t>
  </si>
  <si>
    <t>* Habilitación y funcionamiento del link de radicación en línea.
* Radicaciones por parte de la ciudadanía.
* Clasificación a través del sistema ORFEO por la oficina de atención al ciudadano
* Respuesta verificada en sistema ORFEO a las radicaciones.</t>
  </si>
  <si>
    <t>* Habilitación y funcionamiento del link de radicación en línea.
* Radicaciones por parte de la ciudadanía.
* Respuesta verificada en sistema ORFEO a las radicaciones.</t>
  </si>
  <si>
    <t>Se habilita a través de la página WEB de la Entidad la opción que permite a la ciudadanía  radicar documentos en línea relacionados con el trámite y hacer seguimiento al radicado.</t>
  </si>
  <si>
    <t>TIC, Comunicaciones, Administrativa, Reasentamientos,
Corporativa (Atención al ciudadano)</t>
  </si>
  <si>
    <t>* Mejora en tiempo por desplazamientos.
* Mejora en la seguridad de la información.
* Ahorro en costo de desplazamiento.
* Optimización de recursos de la Entidad.
* Disminuir el riesgo de contagio ocasionado a partir de emergencias sanitarias a nivel distrital, en los puntos fisicos de atención al ciudadano de la Entidad.</t>
  </si>
  <si>
    <t xml:space="preserve">Entre el periodo comprendido desde el 8 de junio al 9 de julio del 2021, se realizaron mesas de trabajo con los 16 procesos de la entidad, en las cuales se  evaluaron y reformularon los riesgos  que se consideraron necesarios por parte de los lideres de los procesos como fruto al ejercicio de las mesas de trabajo.
No obstante dentro de las mesas de trabajo que se desarrollan con los procesos se socializa la Política de Administración de Riesgos, justificada en la aplicación de la misma para el análisis de los riesgos de la CVP. </t>
  </si>
  <si>
    <t>Se realizó la consolidación de los riesgos de corrupción de los procesos, dentro del mapa de riesgos respectivo, acatando las solicitudes de ajuste realizadas por los responsables de los procesos, luego de las mesas de trabajo respectivas y los ajustes aprobados por parte del Comité Institucional de Control Interno. Dicha consolidación fue respectivamente publicada el 30 de junio 2021.</t>
  </si>
  <si>
    <t>Fecha de Actualización: 28 de Junio de 2021</t>
  </si>
  <si>
    <t>Fecha de Actualización:  28 de Junio de 2021</t>
  </si>
  <si>
    <t>1. INFORME II TRIMESTRE PAPC_firma.pdf
2. PAPC_2021_2trimestre (1).xlsx
Ruta carpeta  https://drive.google.com/drive/folders/1diGmI-485pm5VtOBX103mndtAJrIpwfM</t>
  </si>
  <si>
    <r>
      <rPr>
        <b/>
        <u/>
        <sz val="11"/>
        <rFont val="Arial"/>
        <family val="2"/>
      </rPr>
      <t>Dirección de Reasentamientos</t>
    </r>
    <r>
      <rPr>
        <sz val="11"/>
        <rFont val="Arial"/>
        <family val="2"/>
      </rPr>
      <t xml:space="preserve">
En total se han realizado 30 actividades de las 48 programadas en el PAPC y que tiene relación con la comunidad. El cumplimiento de acuerdo con lo programado es del 63% . 
Se realizó oportunamente el reporte a la OAP, se cargaron en el Drive las evidencias de cumplimiento y se registró en el Plan el avance. El Indicador correspondiente al PAAC es 2/3
</t>
    </r>
    <r>
      <rPr>
        <b/>
        <u/>
        <sz val="11"/>
        <rFont val="Arial"/>
        <family val="2"/>
      </rPr>
      <t/>
    </r>
  </si>
  <si>
    <r>
      <rPr>
        <b/>
        <u/>
        <sz val="11"/>
        <rFont val="Arial"/>
        <family val="2"/>
      </rPr>
      <t xml:space="preserve">8_Acción_Reasentamientos (Carpeta)
</t>
    </r>
    <r>
      <rPr>
        <sz val="11"/>
        <rFont val="Arial"/>
        <family val="2"/>
      </rPr>
      <t xml:space="preserve">
1. Plan PAPC con seguimiento
2. Comunicado Rad. : 202112000053523 Seguimiento PAPC 2021
3. Correo Enlace Seguimiento Trimestral Plan de Acción de Participación Ciudadana 2021
4. Respuesta de recepción Información seguimiento Trimestral PAPC 2021
</t>
    </r>
    <r>
      <rPr>
        <b/>
        <u/>
        <sz val="11"/>
        <rFont val="Arial"/>
        <family val="2"/>
      </rPr>
      <t/>
    </r>
  </si>
  <si>
    <t>Las evidencias de las acciones están publicadas en el Drive de Planeación dispuesto para tal fin: 
https://drive.google.com/drive/folders/1MB5P1-Zoj3aHk5gCIfHxRaX0lyQDveIx?usp=sharing</t>
  </si>
  <si>
    <t>Se realizó una  sensibilización el 25 de junio del 2021 a los contratistas de Servicio al Ciudadano sobre el manual de servicio al ciudadano</t>
  </si>
  <si>
    <t>Se realizó una  sensibilización el 18 de mayo a los contratistas de Servicio al Ciudadano sobre el procedimiento de  Gestión de Servicio al Ciudadano</t>
  </si>
  <si>
    <t>No fue necesaria la actualización de ningún manual, procedimiento y formato del proceso de Servicio al Ciudadano</t>
  </si>
  <si>
    <t>Se tiene programada la segunda capacitación sobre el manejo de Bogotá te escucha para octubre del 2021</t>
  </si>
  <si>
    <t>Cuatro Informes de gestión y oportunidad de las respuestas a las PQRSD
1. INFORME MENSUAL DE GESTIÓN Y OPORTUNIDAD DE LAS RESPUESTAS A LAS PQRSD - ABRIL
2. INFORME MENSUAL DE GESTIÓN Y OPORTUNIDAD DE LAS RESPUESTAS A LAS PQRSD - MAYO
3. INFORME MENSUAL DE GESTIÓN Y OPORTUNIDAD DE LAS RESPUESTAS A LAS PQRSD-JUNIO
4. INFORME MENSUAL DE GESTIÓN Y OPORTUNIDAD DE LAS RESPUESTAS A LAS PQRSD-JULIO</t>
  </si>
  <si>
    <t>De manera mensual se han reportado  los "Informes de Solicitudes de Acceso a la Información" y se realizaron los informes correspondientes a abril, mayo, junio y julio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</si>
  <si>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Solicitudes de Acceso a la Información:
1. Informes Solicitudes de Acceso a la Información
https://www.cajaviviendapopular.gov.co/?q=Servicio-al-ciudadano/informes-de-solicitudesdeaccesoala información</t>
  </si>
  <si>
    <t>De manera mensual se han realizado los "Informes de gestión y oportunidad de las respuestas a las PQRSD" abril, mayo, junio y julio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</si>
  <si>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Cuatro informes de gestión y oportunidad de las respuestas a las PQRSD 
1. INFORME MENSUAL DE GESTIÓN Y OPORTUNIDAD DE LAS RESPUESTAS A LAS PQRSD - ABRIL 2021
2. INFORME MENSUAL DE GESTIÓN Y OPORTUNIDAD DE LAS RESPUESTAS A LAS PQRSD - MAYO 2021
3. INFORME MENSUAL DE GESTIÓN Y OPORTUNIDAD DE LAS RESPUESTAS A LAS PQRSD-JUNIO 2021
4. INFORME MENSUAL DE GESTIÓN Y OPORTUNIDAD DE LAS RESPUESTAS A LAS PQRSD-JULIO 2021</t>
  </si>
  <si>
    <t>Se desarrollaron en el portal web de la Entidad en las pestañas de navegación 8 gifs  en lengua de señas, permitiendo a los usuarios de la comunidad sorda independencia al consultar la información relevante sobre la Entidad relacionada a la explicación del que hacer de  la Dirección de Reasentamientos, Dirección de Urbanizaciones y Titulación, Mejoramiento de Barrios y Mejoramiento de vivienda</t>
  </si>
  <si>
    <t>El día 9 de julio del 2021,se realizó la segunda sensibilización a los contratistas de servicio al ciudadano sobre lengua de señas</t>
  </si>
  <si>
    <t>1. ACTA CAPACITACIÓN LENGUA DE SEÑAS JULIO 2021</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</si>
  <si>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</si>
  <si>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Cumplida en el primer seguimiento del PAAC realizado con corte 30abr2021</t>
  </si>
  <si>
    <t>16.1 Formato 208-CI-ft-01 DUT
16.2 Formato 208-CI-ft-01 MB
16.3 Formato 208-CI-ft-01 MV</t>
  </si>
  <si>
    <t>Se adjuntan tres de los tres informes a realizar</t>
  </si>
  <si>
    <t>A corte 30ago2021 se han publicado los informes de seguimiento del PAAC a corte 31 de diciembre 2020 publicado en el mes de enero y a corte 30 de abril 2021 publicado en mayo en la página web de la entidad
Ruta: https://www.cajaviviendapopular.gov.co/?q=matriz-de-riesgos-plan-anticorrupci%C3%B3n-y-atenci%C3%B3n-al-ciudadano</t>
  </si>
  <si>
    <t>17.1 Pantallazo de la publicación del PAAC corte 31dic2020
17.2 Pantallazo de la publicación del PAAC corte 30abr2021</t>
  </si>
  <si>
    <t>Se realizará solicitud de cambio de la  denominación de la evidencia actualmente   "Pantallazos de 3 informes de seguimiento" por  "Matriz de seguimiento PAAC 2021 ".</t>
  </si>
  <si>
    <t>Se incorporó en el informe de seguimiento al PAAC corte 30abr2021,  el capítulo con las alertas a los procesos cuyas acciones tuvieron observaciones</t>
  </si>
  <si>
    <t>18.1 Informe PAAC</t>
  </si>
  <si>
    <t>Se da cumplimiento con el informe</t>
  </si>
  <si>
    <t xml:space="preserve">Se ha realizado la verificación de la efectividad de las actividades de Control y el plan de acción de los mapas de riesgos de gestión y corrupción. A corte 31 de diciembre 2020 y al 30 de abril 2021 . </t>
  </si>
  <si>
    <t>19.1  Seguimiento mapa de riesgos de Gestión y corrupción corte 31dic2020
19.2 Seguimiento mapa de riesgos de Gestión corte 30abr2021
19.3 Seguimiento mapa de riesgos de Corrupción corte 30abr2021</t>
  </si>
  <si>
    <t>Se realizará solicitud de cambio de la  denominación de la evidencia actualmente   " 3 informes de seguimiento al PAAC" por  "Matriz de seguimiento PAAC 2021 ".</t>
  </si>
  <si>
    <t>Se adjunta la verificación de la publicación del PAAC con fecha 15may2021</t>
  </si>
  <si>
    <t>20.1 Pantallazo de la publicación el 15may2021</t>
  </si>
  <si>
    <t xml:space="preserve">Se ha realizado la verificación de la efectividad de las actividades del PAAC. A corte 31 de diciembre 2020 y al 30 de abril 2021 . </t>
  </si>
  <si>
    <t>20.1 Pantallazo de la publicación del PAAC a 31dic2020
20.2 Pantallazo de la publicación del PAAC a 30abr2021</t>
  </si>
  <si>
    <t>Se publicaron dos de los tres informes</t>
  </si>
  <si>
    <t>1. Acta reporte PAPC MB.pdf</t>
  </si>
  <si>
    <t>No hay solicitudes de GLPI</t>
  </si>
  <si>
    <t>En el mes de septiembre se inicia con el cálculo para determinar el Índice de Información Clasificada y Reservada, en el marco de la implementación de la Política de Gobierno Digital y la Ley de Transparencia y del derecho de acceso a la información pública.</t>
  </si>
  <si>
    <t xml:space="preserve">Documento PGD, memorando </t>
  </si>
  <si>
    <t>CRONOGRAMA INSTRUMENTOS 2021</t>
  </si>
  <si>
    <t xml:space="preserve">Para los meses de (abril-mayo-junio-julio y agosto) del periodo 2021, se realizaron 117 solicitudes atendidas, las cuales sumaron  265 expedientes solicitados 100%. </t>
  </si>
  <si>
    <t>El documento será proyectado en el ultimo cuatrimestre del periodo actual, con el fin de identificar si se presentan postulaciones en la red de formadores.</t>
  </si>
  <si>
    <t>Se realizó jornada de socialización a funcionarios y contratistas sobre la implementación de la Curaduría Publica Social el 30 de junio del año en curso.</t>
  </si>
  <si>
    <t>Acuerdos de gestión
https://www.cajaviviendapopular.gov.co/?q=Nosotros/Gestion-Humana/acuerdos-de-gesti%C3%B3n-cvp#concertaci-n-acuerdos-de-gesti-n-2021</t>
  </si>
  <si>
    <t xml:space="preserve">La Información de Gratuidad de servicios en la CVP sin intermediarios se encuentran publicados en la página web de la entidad  Inicio » Servicio al Ciudadano » Tramites y Servicios
También se socializó en los diferentes canales de información institucionales </t>
  </si>
  <si>
    <t>Se socializó a través de diferentes medios de comunicación los lineamientos de la Ley de Transparencia a los Servidores y Contratistas de la Caja de la Vivienda Popular y Ciudadanía en general.</t>
  </si>
  <si>
    <t>El esquema de publicación se actualiza de manera mensual y su última actualización fue la  que se publicó con corte 31-08-2021</t>
  </si>
  <si>
    <r>
      <rPr>
        <b/>
        <sz val="11"/>
        <color theme="1"/>
        <rFont val="Calibri"/>
        <family val="2"/>
        <scheme val="minor"/>
      </rPr>
      <t>1. Esquema de publicación e información actualizado corte -mayo -2021.pdf</t>
    </r>
    <r>
      <rPr>
        <sz val="11"/>
        <color theme="1"/>
        <rFont val="Calibri"/>
        <family val="2"/>
        <scheme val="minor"/>
      </rPr>
      <t xml:space="preserve">
https://www.cajaviviendapopular.gov.co/sites/default/files/Esquema%20de%20publicacion%20e%20informacion%20actualizado%20corte%2031-Mayo-2021.xlsx 
</t>
    </r>
    <r>
      <rPr>
        <b/>
        <sz val="11"/>
        <color theme="1"/>
        <rFont val="Calibri"/>
        <family val="2"/>
        <scheme val="minor"/>
      </rPr>
      <t>2. Esquema de publicación e información actualizado corte -junio 2021.pdf</t>
    </r>
    <r>
      <rPr>
        <sz val="11"/>
        <color theme="1"/>
        <rFont val="Calibri"/>
        <family val="2"/>
        <scheme val="minor"/>
      </rPr>
      <t xml:space="preserve">
https://www.cajaviviendapopular.gov.co/sites/default/files/Esquema%20de%20publicacion%20e%20informacion%20actualizado%20corte%2030-Junio-2021.xlsx 
</t>
    </r>
    <r>
      <rPr>
        <b/>
        <sz val="11"/>
        <color theme="1"/>
        <rFont val="Calibri"/>
        <family val="2"/>
        <scheme val="minor"/>
      </rPr>
      <t>3. Esquema de publicación e información actualizado corte julio -2021.pdf</t>
    </r>
    <r>
      <rPr>
        <sz val="11"/>
        <color theme="1"/>
        <rFont val="Calibri"/>
        <family val="2"/>
        <scheme val="minor"/>
      </rPr>
      <t xml:space="preserve">
https://www.cajaviviendapopular.gov.co/sites/default/files/Esquema%20de%20publicacion%20e%20informacion%20actualizado%20corte%2030-Julio-2021.xlsx 
</t>
    </r>
    <r>
      <rPr>
        <b/>
        <sz val="11"/>
        <color theme="1"/>
        <rFont val="Calibri"/>
        <family val="2"/>
        <scheme val="minor"/>
      </rPr>
      <t>4. Esquema de publicación e información actualizado corte agosto -2021.pdf</t>
    </r>
    <r>
      <rPr>
        <sz val="11"/>
        <color theme="1"/>
        <rFont val="Calibri"/>
        <family val="2"/>
        <scheme val="minor"/>
      </rPr>
      <t xml:space="preserve">
https://www.cajaviviendapopular.gov.co/sites/default/files/Esquema%20de%20publicacion%20e%20informacion%20actualizado%20corte%2030-Agosto-2021.xlsx 
</t>
    </r>
  </si>
  <si>
    <t>Se realizó el debido seguimiento al cumplimiento de los ítems de la Matriz de la Ley 1712 de 2014, acorde a la información actualizada y publicada en el Botón de Transparencia de la Página Web de la Entidad, cumpliendo así la Normatividad vigente.</t>
  </si>
  <si>
    <t>1. Informe de  monitoreo Matriz transparencia CVP I Semestre 2021</t>
  </si>
  <si>
    <t>Se realizó verificación mensual para la coherencia y actualización de información publicada en la página web de la entidad. Se publica el Registro de Publicaciones con corte a 31 de Agosto de 2021</t>
  </si>
  <si>
    <t>1. LISTADO COMPLETO DE PUBLICACIONES WEB ABRIL 2021
https://www.cajaviviendapopular.gov.co/sites/default/files/LISTADO%20COMPLETO%20DE%20PUBLICACIONES%20WEB%20ABRIL%202021.xlsx
2. LISTADO COMPLETO DE PUBLICACIONES WEB MAYO 2021
https://www.cajaviviendapopular.gov.co/sites/default/files/LISTADO%20COMPLETO%20DE%20PUBLICACIONES%20WEB%20MAYO%202021.xlsx
3. LISTADO COMPLETO DE PUBLICACIONES WEB JUNIO 2021
https://www.cajaviviendapopular.gov.co/sites/default/files/LISTADO%20COMPLETO%20DE%20PUBLICACIONES%20WEB%20JUNIO%202021.xlsx
3. LISTADO COMPLETO DE PUBLICACIONES WEB JULIO 2021
https://www.cajaviviendapopular.gov.co/sites/default/files/LISTADO%20COMPLETO%20DE%20PUBLICACIONES%20WEB%20JULIO%202021.pdf
3. LISTADO COMPLETO DE PUBLICACIONES WEB AGOSTO 2021
https://www.cajaviviendapopular.gov.co/sites/default/files/LISTADO%20COMPLETO%20DE%20PUBLICACIONES%20WEB%20AGOSTO%202021.pdf</t>
  </si>
  <si>
    <t>La actividad ya fue finalizada.</t>
  </si>
  <si>
    <t>Se realizó en conjunto con la Oficina asesora de comunicaciones, la divulgación del  Instrumento de medición Código de Integridad mediante una TRIVIA,  se incluyo sopa de letras y un crucigrama bajo el correo "¿Qué tal una pausa activa por la Integridad?"
La Oficina Asesora de Comunicaciones desarrolló e implementó el instrumento  para medir la apropiación de los colaboradores de la entidad sobre el Código de Integridad en la CVP.</t>
  </si>
  <si>
    <t xml:space="preserve">
Se realizaron 3 espacios de diálogo con Líderes.
Se realizaron 2 espacios de diálogo con Potenciales Hogares
Se realizaron 28 espacios de diálogo con hogares para socialización diseños.</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</si>
  <si>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</si>
  <si>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t>
  </si>
  <si>
    <t>La actividad se cumplió en el período anterior.</t>
  </si>
  <si>
    <t>Se encuentra en la página web en la siguiente ruta: https://www.cajaviviendapopular.gov.co/?q=reportes-de-control-interno y https://www.cajaviviendapopular.gov.co/?q=informes-de-gestion-evaluacion-y-auditorias
10.1 Plan anual de auditorías con seguimiento</t>
  </si>
  <si>
    <t>Se realizó la verificación de la publicación del PAAC a corte 1feb2021 y se realizó el informe de seguimiento de los avances de las actividades consignadas en el mismo a corte 30abr2021</t>
  </si>
  <si>
    <t>5.1 Pantallazo de verificación del PAAC el 1feb2021
5.2 Informe de seguimiento de los avances al PAAC 
5.3 Memorando de remisión al Director 202111200037933 del 31may2021</t>
  </si>
  <si>
    <t>Se realizará solicitud de cambio de acción para dar cumplimiento con el seguimiento ya expuesto, esto debido al cambio de metodología</t>
  </si>
  <si>
    <t>06 de septiembre de 2021</t>
  </si>
  <si>
    <t>El 4 de junio se realizó una jornada de sensibilización a los enlaces de los procesos de la entidad sobre la Gestión del Riesgo</t>
  </si>
  <si>
    <t>Se revisó y actualizó la Política de Administración de Riesgos de la CVP, bajo los fundamentos de la “Guía para la administración del riesgo y el diseño de controles en entidades públicas - versión 5 de diciembre de 2020”, expedida por el Departamento Administrativo de la Función Pública – DAFP, para los riesgos de gestión; y para los riesgos de corrupción, se da continuidad a los lineamientos de la “Guía para la administración del riesgo y el diseño de controles en entidades públicas - Riesgos de gestión, corrupción y seguridad digital - Versión 4 de octubre de 2018”, en concordancia con las normas que rigen a la entidad y la Política de Administración del Riesgo vigente.
Esta política se aprobó en el Cuarto Comité Institucional de Coordinación de Control Interno - CICCI realizado el 22 de junio de 2021.</t>
  </si>
  <si>
    <t>https://www.cajaviviendapopular.gov.co/sites/default/files/208-PLA-Po-01%20POL%C3%8DTICA%20DE%20ADMINISTRACI%C3%93N%20DEL%20RIESGO%20V1.pdf</t>
  </si>
  <si>
    <t xml:space="preserve">1. Convocatoria a la socialización de la política de riesgos
2. Lista de Asistencia Socialización política de administración de riesgos de la CVP
2.1. Lista de Asistencia Socialización política de administración de riesgos de la CVP
3. Mesas de trabajo revisión de riesgos procesos </t>
  </si>
  <si>
    <t xml:space="preserve">La actividad se cumplió.
Las evidencias están almacenadas en la siguiente ruta:
https://drive.google.com/drive/folders/1Wx2bfgIQ2LaZyvlGS5Ci7B0LAzat7F_1
</t>
  </si>
  <si>
    <t xml:space="preserve">1. Convocatoria jornada de sensibilización a los enlaces de los procesos de la entidad.
1.1. Pantalla de Metodología General de Riesgos CVP_GF_04062021
2. 208-PLA-Ft-95 Mapa Riesgos de Corrupción_V2
3. 208-PLA-Ft-78 Mapa de Riesgos de Gestión_V6
</t>
  </si>
  <si>
    <t>La actividad se cumplió.
Las evidencias están almacenadas en la siguiente ruta:
https://drive.google.com/drive/folders/1Wx2bfgIQ2LaZyvlGS5Ci7B0LAzat7F_1</t>
  </si>
  <si>
    <t>La actividad se cumplió.
Las evidencias están almacenadas en la siguiente ruta:
https://drive.google.com/drive/folders/1BjdakrpWq4SlEdOxvwxAdvwoqqwXJvoS</t>
  </si>
  <si>
    <t>1. Lista de Asistencia Mesas de Trabajo Revisión de Riesgos 2021
1.1. Lista de Asistencia Mesas de Trabajo Revisión de Riesgos 2021
2. Pantallas mesas de trabajo con cada procesos
3. Presentación Furag y Riesgos_16062021</t>
  </si>
  <si>
    <t>1. Solicitud de Publicación Actualización Mapa riesgos de Corrupción junio 2021
1.1. Publicación Actualización Mapa riesgos de Corrupción junio 2021
2. 208-PLA-Ft-95 Mapa Riesgos de Corrupción_V2</t>
  </si>
  <si>
    <t>La actividad se cumplió.
Las evidencias están almacenadas en la siguiente ruta:
https://drive.google.com/drive/folders/1RIXjEFnrRYhgcgolvF6rhku-asoDiSsr</t>
  </si>
  <si>
    <t>La actividad fue finalizada y reportada en el seguimiento de PAAC del período anterior.</t>
  </si>
  <si>
    <t>La actividad se encuentra en curso, se ha realizado el monitoreo cuatrimestral a los mapas de riesgos.
Las evidencias están almacenadas en la siguiente ruta:
https://drive.google.com/drive/folders/1IoxImRgrHqf1tM-EmFjqDNMsTaoSw1sq</t>
  </si>
  <si>
    <t>La actividad se encuentra en curso y cumple con los tiempos establecidos.
Las evidencias están almacenadas en la siguiente ruta:
https://drive.google.com/drive/folders/1vBsh9EfiNbEmjkw9GaQ58XNVQZVmvHRc</t>
  </si>
  <si>
    <t>La actividad se cumplió en los tiempos establecidos.
Las evidencias están almacenadas en la siguiente ruta:
https://drive.google.com/drive/folders/13awUt-7n3H3GuFyvxvzoFhcFFbIcydfC</t>
  </si>
  <si>
    <t>La actividad se encuentra en curso y cumple con los tiempos establecidos.
Las evidencias están almacenadas en la siguiente ruta:
https://drive.google.com/drive/folders/1kms1i4-t3Vgu1e7jCdGMQ0QFSlb2aS0a</t>
  </si>
  <si>
    <t>La actividad se cumplió en los tiempos establecidos.
Las evidencias están almacenadas en la siguiente ruta:
https://drive.google.com/drive/folders/1C8GtweTWW0eN2XsDYGkFPgKqIckHKYvX</t>
  </si>
  <si>
    <t>La actividad se encuentra en curso y cumple con los tiempos establecidos.
Las evidencias están almacenadas en la siguiente ruta:
https://drive.google.com/drive/folders/1C1VSm2knzHjYaVHZAjDY4b8ZEptlFoMo</t>
  </si>
  <si>
    <t xml:space="preserve">La actividad está en curso, la sensibilización del segundo cuatrimestre se cumplió.
Las evidencia  se encuentra almacenada en la siguiente ruta:
https://drive.google.com/drive/folders/1MQtvBHjw9K9DqRdof7IyQATdLFVJDhg1
</t>
  </si>
  <si>
    <t>1. Acta Manual SC 25-06-2021.pdf</t>
  </si>
  <si>
    <t>Se realizó el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</si>
  <si>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2. Informe seguimiento PQRSD 30jul2021</t>
  </si>
  <si>
    <t>Se cumplió con la elaboración de los dos (2) informes de la atención de las PQRS.
Las evidencia  se encuentra almacenada en la siguiente ruta:
https://drive.google.com/drive/folders/1Q9GC8Fv1PwLSS811t92jz4ADEIadSP1w</t>
  </si>
  <si>
    <t>La actividad está en curso, se realizó la primera sensibilizaciín en mayo.
Las evidencia  se encuentra almacenada en la siguiente ruta:
https://drive.google.com/drive/folders/1_XMyeOosxFizZ6o8DqydyTRJU7oESCel</t>
  </si>
  <si>
    <t>1. ACTA SENSIBILIZACIÓN GESTIÓN SC 18-05-2021</t>
  </si>
  <si>
    <t>La actividad está en curso, durante el cuatrimestre no se requirió actualización documental del proceso</t>
  </si>
  <si>
    <t>La Oficina Asesora de Comunicaciones publica de manera mensual los informes remitidos por servicio al ciudadano.  Informe de Gestión PQRSD Mensuales 2021 y la Cantidad de radicados por aplicativo distrital de PQRS 2021</t>
  </si>
  <si>
    <t>De manera mensual se han realizado los "Informes de Asistencia por Canales de Atención, y se realizaron los informes correspondientes para abril, mayo, junio y julio del 2021, los cuales están publicados en la carpeta de calidad y en la página web de la entidad.</t>
  </si>
  <si>
    <t>Carpeta de Calidad: \\10.216.160.201\calidad\8. PROCESO SERVICIO AL CIUDADANO\DOCUMENTOS DE REFERENCIA\SERVICIO AL CIUDADANO\2019\INFORME DE ASISTENCIA POR CANALES DE ATENCIÓN
WEB: https://www.cajaviviendapopular.gov.co/?q=Servicio-al-ciudadano/informes-de-asistencia--</t>
  </si>
  <si>
    <t>1. INFORME DE ASISTENCIA POR CANALES CVP - ABRIL 2021
2. INFORME DE ASISTENCIA POR CANALES CVP - MAYO 2021.pdf
3. INFORME DE ASISTENCIA POR CANALES CVP - JUNIO 2021.pdf
4. INFORME DE ASISTENCIA POR CANALES CVP - JULIO 2021.pdf</t>
  </si>
  <si>
    <t>La actividad está en curso.  No se realizó capacitación durante este cuatrimestre, y la capacitación se encuentra programada para el mes de octubre.</t>
  </si>
  <si>
    <t>De manera mensual se han realizado los "Informes de gestión y oportunidad de las respuestas a las PQRSD abril, mayo,junio y julio del 2021,   los cuales están publicados en la carpeta de calidad y en la página web de la entidad.</t>
  </si>
  <si>
    <t>Carpeta de Calidad: \\10.216.160.201\calidad\8. PROCESO SERVICIO AL CIUDADANO\DOCUMENTOS DE REFERENCIA\SERVICIO AL CIUDADANO\INFORME DE GESTIÓN Y OPORTUNIDAD A LAS PQRSD
WEB: https://www.cajaviviendapopular.gov.co/?q=Servicio-al-ciudadano/informes-de-gestiónyoportinidadalasPQRSD</t>
  </si>
  <si>
    <t>La actividad está en curso.  Se cumplió con la elaboración de los informes de asistencia por canales de atención del proceso de Servicio al Ciudadano generados durante la vigencia 2021.
La evidencia se encuentra en las rutas mencionadas.
https://drive.google.com/drive/folders/158eEDGV_oZ4yxB7LF06GnJ5gzErNwPfQ</t>
  </si>
  <si>
    <t>La actividad está en curso.  Se cumplió con la elaboración de  cuatro (4) informes de estadísticas de PQRSD.
La evidencia se encuentra en la siguiente ruta:.
https://drive.google.com/drive/folders/1VX05MugdaIXNac22pbhAWmuRM-dcgZwS</t>
  </si>
  <si>
    <r>
      <rPr>
        <b/>
        <sz val="11"/>
        <rFont val="Arial"/>
        <family val="2"/>
      </rPr>
      <t>Subdirección Administrativa -
Gestión del Talento Humano</t>
    </r>
    <r>
      <rPr>
        <sz val="11"/>
        <rFont val="Arial"/>
        <family val="2"/>
      </rPr>
      <t xml:space="preserve">
Se identifica el Acuerdo de gestión  de la Oficina TIC publicado en la pagina web, pendiente por verificar el Acuerdo de gestión Dirección de Urbanización y Titulación.
</t>
    </r>
    <r>
      <rPr>
        <b/>
        <sz val="11"/>
        <rFont val="Arial"/>
        <family val="2"/>
      </rPr>
      <t xml:space="preserve">Oficina Asesora de Comunicaciones </t>
    </r>
    <r>
      <rPr>
        <sz val="11"/>
        <rFont val="Arial"/>
        <family val="2"/>
      </rPr>
      <t xml:space="preserve">
Acuerdos de Gestión de los Gerentes públicos de la entidad actualizados y publicados en la página web el 10 de mayo (Reasentamientos y Mejoramiento de Barrios)</t>
    </r>
  </si>
  <si>
    <t>https://www.cajaviviendapopular.gov.co/?q=Nosotros/Gestion-Humana/acuerdos-de-gesti%C3%B3n-cvp
1. ACUERDOS DE GESTION TIC.pdf</t>
  </si>
  <si>
    <t>La actividad está en curso.  Se realizó la concertación de los acuerdos de gestión mencionados y se encuentra publicados en la siguiente ruta:
https://www.cajaviviendapopular.gov.co/?q=Nosotros/Gestion-Humana/acuerdos-de-gesti%C3%B3n-cvp
https://drive.google.com/drive/folders/1REh3Gf8A60wcsUt6yAUjoRgyVD64SqrA</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</si>
  <si>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t>
  </si>
  <si>
    <t xml:space="preserve">La actividad está en curso.
Se recibió memorando 202111600071753 solicitando ajuste en la actividad y será revisado en el Comité Institucional de Gestión y Desempeño del mes de septiembre de 2021
</t>
  </si>
  <si>
    <t>La actividad está en curso y se generan los informes de  disponibilidad de la página Web o intranet
Las evidencias se encuentran almacenadas en la siguiente ruta:
https://drive.google.com/drive/folders/1QuhPuh1ZmGEZ-_6FuBHFivVcduFAjuo7</t>
  </si>
  <si>
    <t>Se realizaron siete (7) seguimientos a la ejecución contractual de los proyectos de la Entidad</t>
  </si>
  <si>
    <t>Seguimientos PAA:
9. Seguimiento 1
9. Seguimiento 2
9. Seguimiento 3
9. Seguimiento 4
9. Seguimiento 5
9. Seguimiento 6
9. Seguimiento 7</t>
  </si>
  <si>
    <r>
      <rPr>
        <b/>
        <sz val="11"/>
        <rFont val="Arial"/>
        <family val="2"/>
      </rPr>
      <t>Mayo</t>
    </r>
    <r>
      <rPr>
        <sz val="11"/>
        <rFont val="Arial"/>
        <family val="2"/>
      </rPr>
      <t xml:space="preserve">: Se publicaron los siguientes informes de ley: realizó el Informe presupuestal a la personería
de Bogotá, el Informe Directiva 003 de 2013 Alcaldía Mayor de Bogotá, Seguimiento Matriz de
riesgos de corrupción y por proceso 2021, Seguimiento Plan Anticorrupción y de Atención al
Ciudadano 2021, Decreto 124 de 2016 e Informe cuenta mensual SIVICOF. (5)
</t>
    </r>
    <r>
      <rPr>
        <b/>
        <sz val="11"/>
        <rFont val="Arial"/>
        <family val="2"/>
      </rPr>
      <t>Junio:</t>
    </r>
    <r>
      <rPr>
        <sz val="11"/>
        <rFont val="Arial"/>
        <family val="2"/>
      </rPr>
      <t xml:space="preserve"> Se publicaron los siguientes informes de ley: el Informe presupuestal a la personería de
Bogotá e Informe cuenta mensual SIVICOF. (2)
</t>
    </r>
    <r>
      <rPr>
        <b/>
        <sz val="11"/>
        <rFont val="Arial"/>
        <family val="2"/>
      </rPr>
      <t>Julio</t>
    </r>
    <r>
      <rPr>
        <sz val="11"/>
        <rFont val="Arial"/>
        <family val="2"/>
      </rPr>
      <t xml:space="preserve">: Se publicaron los siguientes informes de ley: el Informe presupuestal a la personería de
Bogotá, la Revisión del informe de gestión judicial, según los términos del Artículo 30 de la
Resolución 104 de 2018, Informe cuenta mensual SIVICOF, Informe PQR&amp;#39;s - Ley 1474 de 2011 e
Informe cuenta mensual SIVICOF. (4)
</t>
    </r>
    <r>
      <rPr>
        <b/>
        <sz val="11"/>
        <rFont val="Arial"/>
        <family val="2"/>
      </rPr>
      <t>Agosto:</t>
    </r>
    <r>
      <rPr>
        <sz val="11"/>
        <rFont val="Arial"/>
        <family val="2"/>
      </rPr>
      <t xml:space="preserve"> Se publicaron los siguientes informes de ley: el Informe presupuestal a la personería de
Bogotá, Informe cuenta mensual SIVICOF, Evaluación independiente del estado del Sistema de
Control Interno. Artículo 9 Ley 1474 de 2011, modificado por el Artículo 156 del Decreto Nacional
2106 de 2019. Circular Externa 100-006 de 2019. Elaborado según metodología del DAFP y
Austeridad en el gasto. Decretos Reglamentarios 1737 de 1998 y 984 de 2012; Directiva
Presidencial 03 de 2012 y Artículo 2.8.4.8.2 del Decreto Único Reglamentario 1068 de 2015 (4)</t>
    </r>
  </si>
  <si>
    <t>La actividad se encuentra en desarrollo. 
Las evidencias se encuentran almacenadas en la ruta mencionada.
El Plan de Auditoria de auditoria en la siguiente ruta:
https://drive.google.com/drive/folders/1OD5mTqfl-hQkElOT5YmoWI4Gyz1d-1vX</t>
  </si>
  <si>
    <t>La actividad es permanente, el seguimiento y evidencias que reporta el proceso cumple. 
Las evidencias se encuentran almacenada  en la siguiente ruta:
https://drive.google.com/drive/folders/1gOqh0LNlIcWCWqIWqsUom_W_iU7_OCzN</t>
  </si>
  <si>
    <t xml:space="preserve">1. Actividad mensual de divulgación con Imágenes y piezas graficas de socialización </t>
  </si>
  <si>
    <t>https://www.cajaviviendapopular.gov.co/sites/default/files/Banner%20Principal/La%20CVP%20tiene%20Gratuidad%20en%20todos%20los%20tr%C3%A1mites%20y%20servicios%20para%20la%20ciudadan%C3%ADa.-min.jpg
http://intranet.cajaviviendapopular.gov.co/wp-content/uploads/2021/08/Gratuidad03-05-21-_1.jpg
https://www.cajaviviendapopular.gov.co/sites/default/files/Recuerda%2C%20los%20tr%C3%A1mites%20y%20servicios%20ante%20la%20Caja%20de%20la%20Vivienda%20Popular%20son%20gratuitos%20y%20no%20requieren%20intermediarios.jpg
Piezas gráficas de divulgación en todos los canales institucionales:
1. Piezas gráficas - Gratuidad CVP</t>
  </si>
  <si>
    <t>La actividad es permanente, se evidencia divulgación para los meses de mayo, junio, julio y agosto.
Las evidencias se encuentran almacenada  en la siguiente ruta:
https://drive.google.com/drive/folders/1khpiB9kmxSGkPVQS877INh0Ob0NP3Drx</t>
  </si>
  <si>
    <t>La actividad está en curso, se cumplen los reportes mensuales sobre sobre Solicitudes de Información Pública.
Las evidencias se encuentran almacenada  en la siguiente ruta (archivo zip)
https://drive.google.com/drive/folders/1eqr2sfu7OSeQi7aZPoDtj8kngMvaDSRE
https://www.cajaviviendapopular.gov.co/?q=Servicio-al-ciudadano/informes-de-solicitudesdeaccesoala información</t>
  </si>
  <si>
    <t>La actividad está en curso, se cumple con la generación de  informes sobre la Gestión y Oportunidad de Respuestas a las PQRSD.
Las evidencias se encuentran almacenada  en la siguiente ruta:
https://drive.google.com/drive/folders/1B6a5KGDAcgg2f6DZFGKiPz1jgSh2JZFK
https://www.cajaviviendapopular.gov.co/?q=Servicio-al-ciudadano/tiempos-de-respuesta-requerimientos-2021</t>
  </si>
  <si>
    <t>La actividad están curso.
https://drive.google.com/drive/folders/1_wB51jLoBxv05w8rJ_9SYpAlc0cGztDB</t>
  </si>
  <si>
    <t>El Programa de Gestión Documental  se encuentra pendiente de aprobación por parte del Comité Institucional de Gestión y Desempeño que se realizará en el mes de septiembre de 2021
Las evidencias se encuentran almacenada  en la siguiente ruta:
https://drive.google.com/drive/folders/18ftfV9GRJUJHGPShD1mmDQWwF829o8fa</t>
  </si>
  <si>
    <t>1.Tabla consolidado consulta documental.docx</t>
  </si>
  <si>
    <t>La actividad está en curso, se está realizando el reporte trimestral  estadístico de atención de solicitudes, consultas y préstamos del archivo Central .
Las evidencias se encuentran almacenada  en la siguiente ruta:
https://drive.google.com/drive/folders/11Thlewu5WbsPbLtz7QdWjcrwCYMsihGW</t>
  </si>
  <si>
    <t>1. Tabla seguimiento ORFEO, 
2. Reporte GLPI  casos ORFEO</t>
  </si>
  <si>
    <t>La actividad está en curso, se está realizando el seguimiento a los reportes de requerimientos de ORFEO.
Las evidencias se encuentran almacenada  en la siguiente ruta:
https://drive.google.com/drive/folders/13YSdMai87EGmIuf5zUUW0xC2rplUzc4P</t>
  </si>
  <si>
    <t>La actividad se encuentra en curso, se ha realizado la actualización del esquema de publicación mensual.
Las evidencias se encuentran almacenadas en las rutas mencionadas.</t>
  </si>
  <si>
    <t>La actividad está en curso, se está realizando la gestión para tener los instrumentos vigencia 2021 actualizados.
Las evidencias se encuentran almacenada  en la siguiente ruta:
https://drive.google.com/drive/folders/1-_Xf11xWNKcWSDp_4kWfvULV7uJvVdqB</t>
  </si>
  <si>
    <t xml:space="preserve">La actividad se encuentra en curso.  
La evidencia se encuentran almacenada  en la siguiente ruta:
https://drive.google.com/drive/folders/1fZzYUg46PsFJRUmbMXE8PaJ96P1yDPEF
</t>
  </si>
  <si>
    <t>Evidencia en los siguientes enlaces: 8. Enlaces
https://www.cajaviviendapopular.gov.co/?q=Reasentamientos/reasentamientos
https://www.cajaviviendapopular.gov.co/?q=Urbanizaciones-y-titulacion/urbanizaciones-y-titulacion
https://www.cajaviviendapopular.gov.co/?q=programas/mejoramiento-de-barrios/mejoramiento-de-barrios
https://www.cajaviviendapopular.gov.co/?q=programas/mejoramiento-de-vivienda/mejoramiento-de-vivienda</t>
  </si>
  <si>
    <t>La actividad está en curso y se realizaron actividades relacionadas con lengua de señas en el portal web.
La evidencia se encuentran almacenada  en la siguiente ruta:
https://drive.google.com/drive/folders/1cwEYT89gm9FM5OsFSvwy4u7Wu8unO5UU</t>
  </si>
  <si>
    <t>Se realizó la publicación de cuatro (4) Banner de interacción en la página Web relacionados con los procesos misionales.
Se realizó informe de métricas a corte 31 de agosto.</t>
  </si>
  <si>
    <t>1. Informe de métricas corte agosto
https://www.cajaviviendapopular.gov.co/sites/default/files/Informes%20de%20M%C3%A9tricas%20Web%20mes%20Agosto%202021.pdf
2. Banner Reasentamientos
https://www.cajaviviendapopular.gov.co/?q=Reasentamientos/reasentamientos
3. Banner DUT
https://www.cajaviviendapopular.gov.co/?q=Urbanizaciones-y-titulacion/urbanizaciones-y-titulacion
4. Banner Mejoramiento de Barrios
https://www.cajaviviendapopular.gov.co/?q=programas/mejoramiento-de-barrios/mejoramiento-de-barrios
5. Banner Mejoramiento de Vivienda
https://www.cajaviviendapopular.gov.co/?q=programas/mejoramiento-de-vivienda/mejoramiento-de-vivienda</t>
  </si>
  <si>
    <t>La actividad está en curso y se realizó el informe de métricas corte agosto
La evidencia se encuentran almacenada  en las rutas mencionadas</t>
  </si>
  <si>
    <t>La actividad está en curso.  Se cumplió con una sensibilización y se encuentran las evidencias almacenadas en la ruta para tal fin.
https://drive.google.com/drive/folders/132fJPj-iujM-OG0RVA_CIWGJvzlJC1Wv</t>
  </si>
  <si>
    <t>La actividad está en curso, se evidencia 1 informe de monitorio.
La evidencia se encuentra almacenada en la siguiente ruta:
https://drive.google.com/drive/folders/1wwmLTe0W3TvtVuKwCJyWL4qRWozevamH</t>
  </si>
  <si>
    <t xml:space="preserve">1. Doce informes elaborados y publicados </t>
  </si>
  <si>
    <t>La actividad está en desarrollo, se están cumpliendo los informes de PQRSD publicados.
Las evidencias se encuentran almacenada  en la siguiente ruta:
https://drive.google.com/drive/folders/1wW-pW6BYnmwQIoKVMybd62yoEGHRMAY2</t>
  </si>
  <si>
    <t>La actividad está en curso. Para este cuatrimestre no se reporta avance.</t>
  </si>
  <si>
    <t>La actividad se esta realizando en los tiempos establecidos.
Las evidencias se encuentran almacenadas en las rutas mencionadas.</t>
  </si>
  <si>
    <t>La actividad se esta realizando en los tiempos establecidos.
Las evidencias se encuentran en la ruta destinada para tal fin:
https://drive.google.com/drive/folders/1G_z-rms-iMLZUJE0cXDRR7pRab3uAXal</t>
  </si>
  <si>
    <t>Se evidencia acciones previas a la realización de los 2 recorridos.
Las evidencias se encuentran en la ruta destinada para tal fin:
https://drive.google.com/drive/folders/1pnIM4wquZU6YaHim57G34BQmBtYuTayk</t>
  </si>
  <si>
    <t>La actividad fue finalizada.
Las evidencias se encuentran almacenadas en la siguiente ruta:
https://drive.google.com/drive/folders/1w_YD7yzhPOGAI4C1fyWBrVPvpOrBSYVP</t>
  </si>
  <si>
    <t>La actividad se encuentra en curso.
Las evidencias se encuentran almacenadas en la siguiente ruta:
https://drive.google.com/drive/folders/1H3bckaUdEIROocbRHj526coQHjdviaQZ</t>
  </si>
  <si>
    <t>Dos informes con el seguimiento a los avances de las actividades consignadas en el PAAC (primer cuatrimestre con corte al 28 de Junio de 2021, incluye la verificación de la elaboración y publicación del PAAC y segundo cuatrimestre con corte al 31 de agosto de 2021), elaborado, entregado al Director General y publicado en la página web de la CVP</t>
  </si>
  <si>
    <t>La Oficina Asesora de Comunicaciones realizó reunión virtual junto con la Oficina Asesora de Planeación y Control Interno el seguimiento a los numerales de la Matriz de cumplimiento de la Ley 1712  de 2014 dentro del Botón de Transparencia.  La reunión se realizó el 15 de junio y 26 de agosto.</t>
  </si>
  <si>
    <t>La actividad esta en curso.  Cumple con las reuniones trimestrales.
https://drive.google.com/drive/folders/1xQ3ZtvdQ3SyMPt7pkWEdyXZmQujL2uRM</t>
  </si>
  <si>
    <t>1. ACTA DE REUNION V4 (reunión mesa de trabajo junio) Revisión Matriz de Transparencia y acceso a la Información.pdf
2. ACTA DE REUNION Revisión Matriz de Transparencia y acceso a la Información Agosto.pdf</t>
  </si>
  <si>
    <r>
      <rPr>
        <b/>
        <sz val="11"/>
        <rFont val="Arial"/>
        <family val="2"/>
      </rPr>
      <t>Carpeta 7. TRÁMITES</t>
    </r>
    <r>
      <rPr>
        <sz val="11"/>
        <rFont val="Arial"/>
        <family val="2"/>
      </rPr>
      <t xml:space="preserve">
Contiene 12 archivos con actas de reunión 21 y 28 de junio, soportes cargue y radicación de los nuevos OPA de la Dirección de Titulación en SUIT.  Acta de reunión 10 de agosto con la Dirección de Mejoramiento de Vivienda y correos de análisis y revisión de información para actualización OPA existente y creación nuevo trámite
Pantallazo de la citación a la reunión el día 18 Junio de 2021
</t>
    </r>
    <r>
      <rPr>
        <b/>
        <sz val="11"/>
        <rFont val="Arial"/>
        <family val="2"/>
      </rPr>
      <t xml:space="preserve">
Evidencia Inscripción 2 OPA´s
*</t>
    </r>
    <r>
      <rPr>
        <sz val="11"/>
        <rFont val="Arial"/>
        <family val="2"/>
      </rPr>
      <t>6. Previsualización del trámite nuevo CANCEL COND RESOL
*6. Previsualización del trámite nuevo cancelación hipoteca
*LISTADO DE TRAMITES NUEVOS 2021</t>
    </r>
  </si>
  <si>
    <t>Se realizaron dos (2) reuniones con la Dirección de Urbanizaciones y Titulación y se enviaron correos con el área, con el fin de verificar los demás tramites u OPA que se desarrollan en el área, obteniendo como resultado la revisión, cargue y registro ante el DAFP  a través de la plataforma SUIT de dos nuevos OPA (Cancelación de la condición resolutoria y Cancelación de hipoteca).
Se realizaron una serie de reuniones y mesas de trabajo con la Dirección de Mejoramiento de Vivienda las cuales se han analizado los flujogramas para determinar el proceso y establecer el número y estrategia para establecer los nuevos trámites y/u OPA a radicar, estas actividades han dado como resultado la elaboración del documento MIR para en trámite de Emisión de Actos de Reconocimiento, se verificó el precargue en la plataforma SUIT, se ha verificado y enviado la información del OPA actualmente registrado y se continua a la espera de las definiciones al interior del área misional para continuar con el cargue del nuevo trámite para radicar ante el DAFP y realizar la actualización del OPA existente.
Se han radicado 2 OPA´s en SUIT</t>
  </si>
  <si>
    <t>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</si>
  <si>
    <t>Carpeta 8. Racionalización
Contiene 13 Archivos
1. Acta de reunión radicación en línea 12052021 y sus anexo presentación.
2. Acta de reunión 18062021.
3. Acta de reunión 29062021 y sus anexos.
3. estrategia_racionalizacion_consolidado radicado 29062021
3. PANTALLAZO SUIT - TRAMITES _ OPAS RADICADOS 29062021
4. Acta de reunión 07072021.
5. Acta de reunión 08072021.
5. Listado documento a radicar virtualmente
6. Cronograma salida producción.
7. Clasificación y radicación documentos.
8. Correo aprobación corporativa
9. Correo publicación</t>
  </si>
  <si>
    <t>La actividad se encuentra en curso.
Estrategia de racionalización inscrita en el SUIT e indicador cumplido.
Las evidencias se encuentran almacenadas en la siguiente ruta:
https://drive.google.com/drive/folders/1EAez4qwi3suuB6eXWsHbK9jkjlUU5AiU</t>
  </si>
  <si>
    <r>
      <rPr>
        <b/>
        <sz val="11"/>
        <rFont val="Arial"/>
        <family val="2"/>
      </rPr>
      <t>MAYO</t>
    </r>
    <r>
      <rPr>
        <sz val="11"/>
        <rFont val="Arial"/>
        <family val="2"/>
      </rPr>
      <t xml:space="preserve">
- Publicación del Plan Anual de Adquisiciones de la entidad con corte a 30 de abril 2021.
- Publicación cifras de los proyectos de inversión misionales con corte  a 30 de abril de 2021.
- Actualización de la Contratación de la Caja de la Vivienda Popular a 30 de abril de 2021 en la página web.
- Publicación informe Plan Plurianual de Inversiones UNCSAB con corte a 30 de abril de 2021.
- Publicación en la página web de las Solicitudes de Acceso a la Información Pública 30 de abril de 2021
- Publicación en la página web del Informe de Asistencia por canales de atención 30 de abril del 2021
- Publicación en la página web del Informe de gestión y oportunidad de las respuestas a las PQRSD 30 de abril 2021
- Publicación página Web -cuenta mensual marzo 2021
- Publicación en la página web de la entidad del de Gestión de Mejoramiento de Barrios Abril
- Publicación del Plan Estratégico y Plan de Acción Anual, mediante el cual se articulan los planes estipulados en el Decreto 612 de 2018.
- Publicación de los nomogramas de los procesos de la entidad en la página web de la entidad.
</t>
    </r>
    <r>
      <rPr>
        <b/>
        <sz val="11"/>
        <rFont val="Arial"/>
        <family val="2"/>
      </rPr>
      <t xml:space="preserve">
JUNIO</t>
    </r>
    <r>
      <rPr>
        <sz val="11"/>
        <rFont val="Arial"/>
        <family val="2"/>
      </rPr>
      <t xml:space="preserve">
- Publicación del Plan Anual de Adquisiciones de la entidad con corte a 31 de mayo 2021.
- Publicación cifras de los proyectos de inversión misionales con corte  a 31 de mayo de 2021.
- Actualización de la Contratación de la Caja de la Vivienda Popular a 31 de mayo de 2021 en la página web.
- Publicación informe Plan Plurianual de Inversiones UNCSAB con corte a 31 de mayo de 2021.
- Publicación en la página web de las Solicitudes de Acceso a la Información Pública 31 de mayo de 2021
- Publicación en la página web del Informe de Asistencia por canales de atención 31 de mayo del 2021
- Publicación en la página web del Informe de gestión y oportunidad de las respuestas a las PQRSD 31 de mayo 2021
- Publicación en la página web / botón de transparencia / 7.2 Reportes de Control Interno de la Evaluación anual por dependencias DUT
 - Actualización en la página web del 208-SADM-Pr-12 Procedimiento para el registro y control del inventario de bienes e inmuebles V.5
</t>
    </r>
    <r>
      <rPr>
        <b/>
        <sz val="11"/>
        <rFont val="Arial"/>
        <family val="2"/>
      </rPr>
      <t xml:space="preserve">
JULIO</t>
    </r>
    <r>
      <rPr>
        <sz val="11"/>
        <rFont val="Arial"/>
        <family val="2"/>
      </rPr>
      <t xml:space="preserve">
- Publicación del Plan Anual de Adquisiciones de la entidad con corte a 30 de junio 2021 en la página web.
- Publicación cifras de los proyectos de inversión misionales con corte  a 30 de junio 2021 en la página web.
- Actualización de la Contratación de la Caja de la Vivienda Popular a 30 de junio 2021 en la página web.
- Publicación informe Plan Plurianual de Inversiones UNCSAB con corte a 30 de junio 2021en la página web.
- Publicación en la página web de las Solicitudes de Acceso a la Información Pública 30 de junio de 2021
- Publicación en la página web del Informe de Asistencia por canales de atención 30 de junio del 2021
- Publicación en la página web del Informe de gestión y oportunidad de las respuestas a las PQRSD 30 de junio 2021
 - Actualización en la página web de la ficha EBI del proyecto de inversión 7703 Mejoramiento de Barrios con corte al 9 de julio de 2021
- Actualización en la página web de la formulación del proyecto con 7680 Plan Terrazas corte al 30 de junio de 2021 y su ficha EBI con corte al 9 de julio de 2021
- Actualización en la página web de la formulación del proyecto 7696 Fortalecimiento con corte al 29 de junio de 2021 y su ficha EBI con corte al 2 de julio de 2021
- Eliminación de la pagina web de la entidad de los procedimientos 208-REAS-Pr-03 PROC. CTAS AHORRO, 208-REAS-Pr-06 RELOCALIZACIÓN TRANSITORIA, 208-REAS-Pr-07 REPARTO NOTARIAL y 208-REAS-Pr-08 SELECCION DE VIVIENDA del proceso de Reasentamientos Humanos
</t>
    </r>
    <r>
      <rPr>
        <b/>
        <sz val="11"/>
        <rFont val="Arial"/>
        <family val="2"/>
      </rPr>
      <t xml:space="preserve">
AGOSTO</t>
    </r>
    <r>
      <rPr>
        <sz val="11"/>
        <rFont val="Arial"/>
        <family val="2"/>
      </rPr>
      <t xml:space="preserve">
- Publicación del Plan Anual de Adquisiciones de la entidad con corte a 31 de ju1io 2021 en la página web.
- Publicación cifras de los proyectos de inversión misionales con corte  a 31 de julio 2021 en la página web.
- Actualización de la Contratación de la Caja de la Vivienda Popular a 31 de julio 2021 en la página web.
- Publicación informe Plan Plurianual de Inversiones UNCSAB con corte a 31 de julio 2021en la página web.
- Publicación en la página web de las Solicitudes de Acceso a la Información Pública 31 de julio de 2021
- Publicación en la página web del Informe de Asistencia por canales de atención 31 de julio del 2021
- Publicación en la página web del Informe de gestión y oportunidad de las respuestas a las PQRSD 31 de julio 2021
- Publicación en la pagina web de la entidad de la actualización del 208-PLA-Ft-78 Mapa de Riesgos de Gestión V6
- Actualización en la página web de la versión 18 de la ficha EBI con corte al 3 de junio de 2021proyecto 7684
- Publicación de los normogramas de la entidad con corte al 30 de junio de 2021
- Publicación en la pagina web de la entidad del documento 208-PLA-Pr-08 ADMINISTRACIÓN DEL RIESGO
- Publicación en la pagina web de la entidad de los documentos 208-MV-Cr-05 CARACTERIZACIÓN PROCESO MEJORAMIENTO DE VIVIENDA V5 / 208-MV-Pr-06 Asistencia Técnica para la Estructuración de Proyectos / 208-MV-Pr-05 Apoyo Técnico para la expedición de los actos de reconocimiento y/o licencias de construcción
- Publicación en la pagina web de la entidad del documento 208-SADM-Pr-29 PROCEDIMIENTO BIENESTAR LABORAL E INCENTIVOS INSTITUCIONALES
- Publicación en la pagina web de la entidad del documento 208-PLA-Pr-15 CONTROL DE LA INFORMACIÓN DOCUMENTADA - V8</t>
    </r>
  </si>
  <si>
    <t>1. Publicaciones Página Web 2do cuatrimestre</t>
  </si>
  <si>
    <t>La actividad está en curso y es permanente.
Las evidencia se encuentran almacenada en la siguiente ruta:
https://drive.google.com/drive/folders/16uTrMgxWu8KX6yMcEQfvdO-I8NT7TTYp</t>
  </si>
  <si>
    <t>1. ORFEO Memorando Solicitud de Enlaces 1202111600037623_00001.pdf
2. Agendamiento para la Capacitación Activos de Información.pdf
3. Asistentes a la reunión de Actualización de Activos de Información.csv
4. Grabación reunión Actualización de los Activos de Información (2021-08-19 at 08_43 GMT-7).mp4
5. 208-TIC-Ft-21 INVENTARIO Y CLASIFICACION DE ACTIVOS DE INFORMACION V5.xls
6. Correo de Bogotá es TIC - Formato para diligenciar el Inventario de Activos de Información
7. Enlaces delegados.xlsx
8. Reunión Activos de Información.pdf</t>
  </si>
  <si>
    <t>1. Informe de disponibilidad Abril 2021 CVP.PDF
2. Informe de disponibilidad Mayo de 2021 Caja de Vivienda Popular.pdf
3. Informe de disponibilidad Junio de 2021 Caja de Vivienda Popular.pdf
4. Informe de disponibilidad Julio 1-13 de 2021 Caja de Vivienda Popular.pdf
5. Informe de disponibilidad Julio 14-31 de 2021 Caja de Vivienda Popular.pdf</t>
  </si>
  <si>
    <t>Se realizaron cuatro (4) publicaciones de ejecución presupuestal entre abril y julio 2021</t>
  </si>
  <si>
    <t>la actividad está en curso, se ha cumplido con la publicación de la ejecución presupuestal.
Las evidencias se visualizan en la siguiente ruta:
https://drive.google.com/drive/folders/1sZ1Ts1iYdhmdaLlF1st9C0_jnrUpTyOw</t>
  </si>
  <si>
    <t>EJECUCIONES MAYO
EJECUCIONES JUNIO
EJECUCIONES JULIO
https://drive.google.com/drive/folders/1sZ1Ts1iYdhmdaLlF1st9C0_jnrUpTyOw</t>
  </si>
  <si>
    <t>La actividad está en curso.  Se evidencia seguimiento a la Implementación del cronograma del PGD 
Las evidencias se encuentran almacenada  en la siguiente ruta:
https://drive.google.com/drive/folders/176O_3hw_pArAuY3eZJaBhfkjUXM4KIgL</t>
  </si>
  <si>
    <t>2. Racionalización de trámites</t>
  </si>
  <si>
    <r>
      <rPr>
        <b/>
        <sz val="11"/>
        <color theme="1"/>
        <rFont val="Arial"/>
        <family val="2"/>
      </rPr>
      <t>OAP - Reporte consolidado de las Oficinas y Direcciones participantes</t>
    </r>
    <r>
      <rPr>
        <sz val="11"/>
        <color theme="1"/>
        <rFont val="Arial"/>
        <family val="2"/>
      </rPr>
      <t xml:space="preserve">
Se realizaron reuniones con las áreas misionales a cargo de tramites y OPA (Reasentamientos, Titulación y Mejoramiento de Vivienda) las cuales no cuentan con un sistema de radicación virtual permanente en la pagina web y que en la vigencia 2020 se realizó actualización con soluciones temporales a través de correos electrónicos y enlaces en PREDIS, con el fin de exponer la propuesta de racionalización tecnológica con la entrada en vigencia de un botón de radicación en línea permanente, ubicado en la pagina web, enlazado al sistema de información documental ORFEO con el cual se pueda hacer trazabilidad de los documentos y actividades radicadas relacionadas con los tramites y OPA. Esta estrategia es aprobada y cargada en el aplicativo SUIT día 29 de junio de 2021. se replicaron estas reuniones con la oficina TIC, la oficina asesora de comunicaciones, la subdirección administrativa con su proceso de gestión documental y la oficina de atención al ciudadano, con esta áreas se diseñó la estrategia, se realizaron reuniones y mesas de trabajo técnicas para analizas las propuestas y verificar las versiones de prueba creadas por la oficina TIC, el análisis y verificación de las TRD y la estrategia para enlazar opciones de fácil acceso para el ciudadano que se enlacen con la base de datos y permita su clasificación documental una vez se reciba la radicación, finalmente se aprueba la versión de prueba por parte de la oficina asesora de planeación y la dirección corporativa y CID, con lo que la oficina TIC sale a producción y genera el enlace que publica a través de la pagina web de la Entidad la oficina de comunicaciones el día 31 de agosto de 2021.</t>
    </r>
  </si>
  <si>
    <t>La actividad está en curso, de acuerdo a la estrategia de racionalización de trámites.  Se evidencia la habilitación y funcionamiento del link de radicación en línea.
Las evidencia  se encuentra almacenada en la siguiente ruta:
https://drive.google.com/drive/folders/1QRkvweDd-uVcqQmamuj8KY67Cnalr6mL</t>
  </si>
  <si>
    <t>14.1. 208-PLA-Ft-95 Mapa Riesgos de Corrupción_V2
14.2 Memorando  202111300069933</t>
  </si>
  <si>
    <t>15.1. Plan Anticorrupción y Atención al Ciudadano PAAC
15.2. Memorando  202111300069933</t>
  </si>
  <si>
    <t>La actividad se encuentra en curso, se ha realizado el monitoreo cuatrimestral a los Componentes del Plan Anticorrupción y Atención al Ciudadano
Las evidencias están almacenadas en la siguiente ruta:
https://drive.google.com/drive/folders/1IoxImRgrHqf1tM-EmFjqDNMsTaoSw1sq</t>
  </si>
  <si>
    <t>La actividad se encuentra en curso, el proceso reporta el 100% pero se evidencia dos informes de auditoria terminados y 1 en estado preliminar.  Por lo tanto el cumplimiento seria de un 66%
Las evidencias están almacenadas en la siguiente ruta:
https://drive.google.com/drive/folders/1IoxImRgrHqf1tM-EmFjqDNMsTaoSw1sq</t>
  </si>
  <si>
    <t>La actividad está en curso, fuera de tiempo.</t>
  </si>
  <si>
    <t>La actividad se cumplió.
Las evidencias están almacenadas en el siguiente link:
\\10.216.160.201\calidad\1. PROCESO DE GESTIÓN ESTRATÉGICA\PROCEDIMIENTOS\208-PLA-Pr-19 RENDICIÓN DE CUENTAS, PARTIC. CIUDADANA Y CTRL SOCIAL</t>
  </si>
  <si>
    <t xml:space="preserve">El 29 de junio se publico en la carpeta de calidad la modificación  del formato.208-PLA-Ft-58 EVALUACIÓN DE ENCUENTROS CON LA CIUDADANÍA, Y DE LOS ÁMBITOS DE PARTICIPACIÓN, RENDICIÓN DE CUENTAS Y
CONTROL SOCIAL V5. </t>
  </si>
  <si>
    <t>208-PLA-Pr-19 RENDICIÓN DE CUENTAS, PARTIC. CIUDADANA Y CTRL SOCIAL V5
\\10.216.160.201\calidad\1. PROCESO DE GESTIÓN ESTRATÉGICA\PROCEDIMIENTOS\208-PLA-Pr-19 RENDICIÓN DE CUENTAS, PARTIC. CIUDADANA Y CTRL SOCIAL</t>
  </si>
  <si>
    <t>2021_08_31_Autodiagnostico_rendicion_cuentas_CVP.xlsx</t>
  </si>
  <si>
    <t>La actividad está en curso, se presenta avance de la misma.
Las evidencia se encuentran almacenadas en la carpeta de calidad del file Server y el la siguiente ruta:
https://drive.google.com/drive/folders/1niesF0wex0t5O5gYUHUFs9LYP5XeCI11</t>
  </si>
  <si>
    <t xml:space="preserve">formato.208-PLA-Ft-58 EVALUACIÓN DE ENCUENTROS CON LA CIUDADANÍA, Y DE LOS ÁMBITOS DE PARTICIPACIÓN, RENDICIÓN DE CUENTAS Y
CONTROL SOCIAL V5. </t>
  </si>
  <si>
    <t>1. Evento Bondades del Plan Terraza
2. Socialización POT
3. Correo de Bogotá es TIC_Publicación de informes de participación ciudadana y rendición de cuentas 2 trimestre 2021
4. 2021_07_Correo_Segundo Seguimiento Trimestral Plan de Acción de Participación Ciudadana 2021</t>
  </si>
  <si>
    <t>La actividad está en curso y se ha dado cumplimiento a las acciones.
Las evidencias se encuentran almacenadas en la siguiente ruta:
https://drive.google.com/drive/folders/1DBJ_JuDIc18bcfmXtQSE8IMKPjsD99gd</t>
  </si>
  <si>
    <t xml:space="preserve">La actividad está en curso y se está desarrollando las actividades de difusión por diferentes canales.
Las evidencias se encuentran almacenadas en la siguiente ruta:
https://drive.google.com/drive/folders/1tkmRbw6q3nmUyjIqaevmmbv6at4jzEfA
</t>
  </si>
  <si>
    <t xml:space="preserve">La actividad está en curso, se ha realizado una sensibilización.
Las evidencias se encuentran almacenadas en la siguiente ruta:
https://drive.google.com/drive/folders/1pNAuaFIXCJIygRateTp1bqfLo2ZX8YP5
</t>
  </si>
  <si>
    <t>1. 08_10_Correo de Bogotá es TIC_VIDEO_ Sensibilización en Procesos de Rendición de Cuentas
2. 2021_08_05_Sensibilización Rendición de Cuentas_CVP
3. 2021_08_05_Sensibilización Rendición de Cuentas_CVP
4. Correo de Bogotá es TIC - Solicitudes apoyo capacitación rendición de cuentas permanente y _o control social.pdf</t>
  </si>
  <si>
    <t xml:space="preserve">La actividad está en curso y han realizado una jornada de socialización.
Las evidencias se encuentran almacenadas en la siguiente ruta:
https://drive.google.com/drive/folders/128VxfXt-ECHxSogNjqBJcQlwTUhmOvFh
</t>
  </si>
  <si>
    <t xml:space="preserve">3 Informes de ejecución presupuestal emitidos y enviados al grupo directivo </t>
  </si>
  <si>
    <t xml:space="preserve">1. Ejec Pto mayo 2021 202117100040903.pdf
2. Ejc Pto junio 202117100091761
3. Ejc Pto julio 202117100064833
</t>
  </si>
  <si>
    <t xml:space="preserve">https://drive.google.com/drive/folders/1sZ1Ts1iYdhmdaLlF1st9C0_jnrUpTyOw
</t>
  </si>
  <si>
    <t>La actividad está en curso. Se han realizado los informes de ejecución presupuestal
Las evidencias se encuentran almacenadas en la siguiente ruta:
https://drive.google.com/drive/folders/1sZ1Ts1iYdhmdaLlF1st9C0_jnrUpTyOw</t>
  </si>
  <si>
    <t>Actividad ejecutada al 100%</t>
  </si>
  <si>
    <t xml:space="preserve">La actividad está en curso y se ha dado cumplimiento a los espacios
Las evidencias se encuentran en la siguiente ruta:
https://drive.google.com/drive/folders/1MB5P1-Zoj3aHk5gCIfHxRaX0lyQDveIx?usp=sharing
</t>
  </si>
  <si>
    <t>La actividad se encuentra en curso, de acuerdo al Plan de Acción de Participación Ciudadana.
Las evidencias se encuentran en la siguiente ruta:
https://drive.google.com/drive/folders/1arirDV2yi07GcG5agzL1HBrykUcStNWU</t>
  </si>
  <si>
    <t>1. INFORME TRIMESTRAL SEGUNDO SEMESTRE PARTICIPACIÓN CIUDADANA AÑO 2021.pdf
2. SEGUNDO INFORME TRIMESTRAL ÁMBITO DE RENDICIÓN DE CUENTAS DUT AÑO 2021..pdf</t>
  </si>
  <si>
    <t>La actividad se encuentra en curso.
Las evidencias se encuentran en la siguiente ruta:
https://drive.google.com/drive/folders/1GNFGqxLo0TNX5nCEnQ1HkX6GwNtEIe9l</t>
  </si>
  <si>
    <t>La actividad se encuentra en curso.
Las evidencias se encuentran en la siguiente ruta:
https://drive.google.com/drive/folders/1daLSYsfspPl4Jn5i0BqKtC4AjZa5t3jy</t>
  </si>
  <si>
    <r>
      <rPr>
        <b/>
        <u/>
        <sz val="11"/>
        <rFont val="Arial"/>
        <family val="2"/>
      </rPr>
      <t>9_ Acción_ Reasentamientos (Carpeta)</t>
    </r>
    <r>
      <rPr>
        <sz val="11"/>
        <rFont val="Arial"/>
        <family val="2"/>
      </rPr>
      <t xml:space="preserve">
Tercer Reporte:
1. Correo Solicitud de Información FUT VICTIMAS Corte 30 Junio de 2021
2. Correo envío de Información REAS FUT VICTIMAS Corte Junio 30 2021
3. Correo Reporte Seguimiento PAD -FUT Segundo Trimestre 2021 - CVP
3.1 Formato Base Datos Beneficiarios 2do Trimestre 2021
3.2 Reporte FUT_CVP_Victimas_2021 2T CVP
3.3 Seguimiento PAD Segundo Trimestre 2021_CVP
2Planeación_complemento</t>
    </r>
  </si>
  <si>
    <r>
      <t xml:space="preserve">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3 de 4 informes, para un avance total del 75%
</t>
    </r>
    <r>
      <rPr>
        <b/>
        <u/>
        <sz val="11"/>
        <rFont val="Arial"/>
        <family val="2"/>
      </rPr>
      <t/>
    </r>
  </si>
  <si>
    <t>La actividad se encuentra en curso con un avance total del 75%.
Las evidencias se encuentran en la siguiente ruta:
https://drive.google.com/drive/folders/1wWYzPJ9Gx4SOsgHtzQvumtEnK8wVqwa4</t>
  </si>
  <si>
    <r>
      <rPr>
        <b/>
        <sz val="11"/>
        <rFont val="Arial"/>
        <family val="2"/>
      </rPr>
      <t>Oficina Asesora de Comunicaciones</t>
    </r>
    <r>
      <rPr>
        <sz val="11"/>
        <rFont val="Arial"/>
        <family val="2"/>
      </rPr>
      <t xml:space="preserve">:
Se asistió a las reuniones de aprobación y creación de la estrategia de racionalización con las diferentes areas que intervienen, se realizaron recomendaciones, se recibió el link por parte de la oficina TIC e instrucciones para publicación en la página web y finalmente se habilitó el botón de radicación en linea en la página web de la entidad. 
</t>
    </r>
    <r>
      <rPr>
        <b/>
        <sz val="11"/>
        <rFont val="Arial"/>
        <family val="2"/>
      </rPr>
      <t>Dirección de Reasentamientos</t>
    </r>
    <r>
      <rPr>
        <sz val="11"/>
        <rFont val="Arial"/>
        <family val="2"/>
      </rPr>
      <t xml:space="preserve">
En la Página Web el botón de Radicación en Línea quedó activo a partir del 31 de agosto de 2021 en horas de la noche. Por lo anterior, Reasentamientos a partir del 1 de septiembre iniciará el seguimiento a los requerimientos que allí radique la ciudadanía.</t>
    </r>
  </si>
  <si>
    <t>1. Caracterización de usuarios</t>
  </si>
  <si>
    <t>30 de abril de 2021</t>
  </si>
  <si>
    <t>Actualización formato, ingresando campos de reporte del proceso, monitoreo y seguimiento (Aplica para todos los omponenetes)</t>
  </si>
  <si>
    <t>De acuerdo a la Sesión Extraordinaria Virtual del COMITÉ INSTITUCIONAL DE GESTIÓN Y DESEMPEÑO, del 30 de abril se realizaron los siguientes cambios:
Aprobación de la inclusión de las evidencias previstas para realizar la verificación del cumplimiento de cada una de las actividades del componente N°1. – se corrige la omisión. Ver archivo en Excel PAAC adjunto.</t>
  </si>
  <si>
    <t>28 de junio de 2021</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</si>
  <si>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Actividad 4: Elaborar la consolidación de los  riesgos de los procesos dentro de los mapas de riesgos y la respectiva actualización de las fichas de riesgo, en los casos que se presenten modificaciones sobre los riesgos.
Evidencia: Mapas de Riesgos y fichas de riesgos vigencia 2021 publicados en la página  Web
</t>
    </r>
    <r>
      <rPr>
        <b/>
        <sz val="10"/>
        <rFont val="Arial"/>
        <family val="2"/>
      </rPr>
      <t>Propuesta:</t>
    </r>
    <r>
      <rPr>
        <sz val="10"/>
        <rFont val="Arial"/>
        <family val="2"/>
      </rPr>
      <t xml:space="preserve">
Evidencia: Mapas de Riesgos publicados en la página Web y fichas de riesgos vigencia 2021 publicados en la carpeta de calidad.
Nota * Se solicita aclarar la redacción de la evidencia, ya que aunque la actividad está cumplida, se dejó una observación al respecto por parte de CI.
</t>
    </r>
    <r>
      <rPr>
        <b/>
        <sz val="10"/>
        <rFont val="Arial"/>
        <family val="2"/>
      </rPr>
      <t>Actual:</t>
    </r>
    <r>
      <rPr>
        <sz val="10"/>
        <rFont val="Arial"/>
        <family val="2"/>
      </rPr>
      <t xml:space="preserve">
Actividad 7: Elaborar la consolidación de los riesgos de los procesos dentro de los mapas de riesgos y la respectiva actualización de las fichas de riesgo, en los casos que se presenten modificaciones sobre los riesgos.
Meta/Producto: Fichas de riesgo y mapas de riesgos de corrupción, para la vigencia 2021.
</t>
    </r>
    <r>
      <rPr>
        <b/>
        <sz val="10"/>
        <rFont val="Arial"/>
        <family val="2"/>
      </rPr>
      <t xml:space="preserve">Propuesta:
</t>
    </r>
    <r>
      <rPr>
        <sz val="10"/>
        <rFont val="Arial"/>
        <family val="2"/>
      </rPr>
      <t>Actividad 7: Elaborar la consolidación de los riesgos de corrupción de los procesos, dentro del mapa de riesgos respectivo, en los casos que se presenten modificaciones sobre estos.
Meta/Producto: Mapas de riesgos de corrupción, para la vigencia 2021.</t>
    </r>
  </si>
  <si>
    <t>Oficina Asesora de Planeación y Control Interno</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</si>
  <si>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Las actividades (14, 15), 17, 19 y 21 de responsabilidad de la Oficina Asesora de Planeación y Control Interno, tienen por fecha:
Primer seguimiento: Con corte al 30 de abril. 14 de mayo de 2021. Segundo seguimiento: Con corte al 31 de agosto. 14 de septiembre de 2021. 
Tercer seguimiento: Con corte al 31 de diciembre. 17 de enero de 2022.
* Como están establecidas las fechas, no se dará cumplimiento al 100% de las actividades.
</t>
    </r>
    <r>
      <rPr>
        <b/>
        <sz val="10"/>
        <rFont val="Arial"/>
        <family val="2"/>
      </rPr>
      <t>Propuesta:</t>
    </r>
    <r>
      <rPr>
        <sz val="10"/>
        <rFont val="Arial"/>
        <family val="2"/>
      </rPr>
      <t xml:space="preserve">
Fechas de seguimiento: 
Primer seguimiento: Con corte al 31 de diciembre 2020. 17 de enero de 2021.
Segundo seguimiento: Con corte al 30 de abril 2021. 14 de mayo de 2021.
Tercer seguimiento: Con corte al 31 de agosto 2021. 14 de septiembre de 2021. 
*El seguimiento a la eficacia de las actividades realizadas a corte 31dic2020, se realiza en enero de 2021, este corte debe entrar en la vigencia del PAAC 2021
Actividad 14. Realizar monitoreo cuatrimestral a los mapas de riesgos, realizando monitoreo y evaluación de los controles establecidos por los responsables de procesos y  la gestión del riesgo. (OAP)
Actividad 15. Realizar monitoreo cuatrimestral a los Componentes del Plan Anticorrupción y Atención al Ciudadano, realizando observaciones, si es el caso y posteriormente consolidando y solicitando su publicación acorde a los plazos normativos establecidos. (OAP)
Actividad 17. Realizar seguimiento a la eficacia de las actividades propuestas por los procesos en los componentes del PLAN ANTICORRUPCIÓN Y DE ATENCIÓN AL CIUDADANO 2021, excepto mapa de riesgos. (CI)
Actividad 19. Realizar seguimiento a la eficacia de las actividades propuestas por los procesos en el mapa de riesgos 2021. (CI)
Actividad 21. Realizar seguimiento a la eficacia de las actividades propuestas por los procesos en los componentes el PLAN ANTICORRUPCIÓN Y DE ATENCIÓN AL CIUDADANO 2021, excepto mapa de riesgos. (CI)</t>
    </r>
  </si>
  <si>
    <t>De acuerdo a la Sesión Extraordinaria Virtual del COMITÉ INSTITUCIONAL DE GESTIÓN Y DESEMPEÑO, del 30 de abril se realizaron los siguientes cambios:
Se ajusta la fecha de la actividad N° 1, que por error involuntario quedó 2020.</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</si>
  <si>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Este componente se diligenciará entre el 1/04/2021 y el 30/06/2021 de acuerdo con las actividades definidas en el componente de transparencia (Transparencia Activa) 
</t>
    </r>
    <r>
      <rPr>
        <b/>
        <sz val="10"/>
        <rFont val="Arial"/>
        <family val="2"/>
      </rPr>
      <t>Propuesta:</t>
    </r>
    <r>
      <rPr>
        <sz val="10"/>
        <rFont val="Arial"/>
        <family val="2"/>
      </rPr>
      <t xml:space="preserve">
Este componente se diligenciará entre el 1/04/2021 y el 31/12/2021 de acuerdo con las actividades definidas en el componente de transparencia (Transparencia Activa) </t>
    </r>
    <r>
      <rPr>
        <b/>
        <sz val="10"/>
        <rFont val="Arial"/>
        <family val="2"/>
      </rPr>
      <t/>
    </r>
  </si>
  <si>
    <t>De acuerdo a la Sesión Extraordinaria Virtual del COMITÉ INSTITUCIONAL DE GESTIÓN Y DESEMPEÑO, del 30 de abril se realizaron los siguientes cambios:
*Complementar la redacción de la acción Número 1 “Identificar y generar opciones de mejora al proceso de rendición de cuentas mediante la realización y seguimiento al ejercicio de autodiagnóstico de Rendición de Cuentas del DAFP”
*Pasar de la fase Estrategia de Rendición de Cuentas a la fase de implementación y desarrollo de la estrategia, la actividad “Promover mínimo dos (2) jornadas de socialización a funcionarios y contratistas sobre la implementación de la Curaduría Publica Social para que puedan brindar una información clara y posicionar el proyecto ante la ciudadanía”</t>
  </si>
  <si>
    <r>
      <t xml:space="preserve">De acuerdo a la Segunda Sesión Ordinaria - COMITÉ INSTITUCIONAL DE GESTIÓN Y DESEMPEÑO, del 28 de junio se realizaron los siguientes cambios:
</t>
    </r>
    <r>
      <rPr>
        <b/>
        <sz val="10"/>
        <rFont val="Arial"/>
        <family val="2"/>
      </rPr>
      <t>Actual:</t>
    </r>
    <r>
      <rPr>
        <sz val="10"/>
        <rFont val="Arial"/>
        <family val="2"/>
      </rPr>
      <t xml:space="preserve">
Acción: Realizar reuniones con todos los procesos de la entidad, con el fin de identificar e inscribir en el SUIT los trámites y OPAs con los que cuenta la CVP.
Fecha final: 30/06/2021
Evidencia: Listado de Trámites y OPAs. Reporte de la plataforma SUIT con los trámites Inscritos. Indicador: (Trámites y OPAs inscritos en el SUIT / Trámites y/o OPAs a cargo de la entidad) * 100
</t>
    </r>
    <r>
      <rPr>
        <b/>
        <sz val="10"/>
        <rFont val="Arial"/>
        <family val="2"/>
      </rPr>
      <t>Propuesta:</t>
    </r>
    <r>
      <rPr>
        <sz val="10"/>
        <rFont val="Arial"/>
        <family val="2"/>
      </rPr>
      <t xml:space="preserve">
Acción: Realizar reuniones con todos los procesos de la entidad, con el fin de identificar y radicar en el SUIT los trámites y OPAs con los que cuenta la CVP.
Fecha final: 31/07/2021
Evidencia: Listado de Trámites y OPAs. // Reporte de la plataforma SUIT con los trámites Inscritos y/o radicados ante el DAFP.
Indicador: (Trámites y OPAs inscritos y/o radicados en el SUIT / Trámites y/o OPAs a cargo de la entidad) * 100</t>
    </r>
  </si>
  <si>
    <t>Corte 31 de agosto 2021</t>
  </si>
  <si>
    <t>Corte 31 de agosto 2022</t>
  </si>
  <si>
    <t>Corte 31 de agosto 2023</t>
  </si>
  <si>
    <t>Corte 31 de agosto 2024</t>
  </si>
  <si>
    <t>Corte 31 de agosto 2025</t>
  </si>
  <si>
    <t>Corte 31 de agosto 2026</t>
  </si>
  <si>
    <t>Corte 31 de agosto 2028</t>
  </si>
  <si>
    <t>Corte 31 de agosto 2029</t>
  </si>
  <si>
    <t>Cumplida en el seguimiento realizado a corte 30abr2021</t>
  </si>
  <si>
    <t>Se evidencia la política actualizada, se adjunta y se anexa el acta de aprobación de la Política</t>
  </si>
  <si>
    <t>Se evidencian las mesas de trabajo y una socialización realizada el 15may2021. Hizo falta la evidencia de un proceso misional.</t>
  </si>
  <si>
    <t xml:space="preserve">Se verificó en la página web </t>
  </si>
  <si>
    <t>Se adjuntan los tres informes</t>
  </si>
  <si>
    <t>Se observa el capítulo en el informe</t>
  </si>
  <si>
    <t>Se verificaron los pantallazos de evidencia</t>
  </si>
  <si>
    <t>SI</t>
  </si>
  <si>
    <t>Se observa el autodiagnóstico de rendición de cuentas con todas sus hojas</t>
  </si>
  <si>
    <t>Se adjunta el procedimiento actualizado</t>
  </si>
  <si>
    <t>Se adjunta el formato 208-PLA-Ft-58 actualizado.</t>
  </si>
  <si>
    <t>Se verificó la publicación del procedimiento en la carpeta Calidad</t>
  </si>
  <si>
    <t>Se adjunta el informe</t>
  </si>
  <si>
    <t>Se evidenció el segundo "Informe de seguimiento y evaluación a la atención de peticiones, quejas, reclamos, sugerencias, denuncias por presuntos actos de corrupción y felicitaciones recibidas
durante el primer semestre de la vigencia 2021", fue socializado mediante memorando No. 202111200062043 del 30jul2021</t>
  </si>
  <si>
    <t>Se adjuntan actas de reunión</t>
  </si>
  <si>
    <t xml:space="preserve">Se evidencia avance en la actividad de la actualización del Programa de Gestión Documental </t>
  </si>
  <si>
    <t>Se evidencia el documento en borrador pero con avance.</t>
  </si>
  <si>
    <t>Se adjunta el correo y la trivia implementada</t>
  </si>
  <si>
    <t>En el aplicativo SUIT la CVP cuenta con 2 trámites y 3 OPA's priorizados en la vigencia 2021. De los cuales  
• Vinculación al Programa de Reasentamientos Humanos
• Postulación bien(es) fiscales titulables a sus ocupantes
• Asistencia técnica para la obtención de licencias de construcción y/o actos de reconocimiento
Ya han surtido las primeras tres etapas de la implementación, se evidencia botón de radicación en línea en la página web de la entidad. Queda pendiente las otras tres etapas de implementación.</t>
  </si>
  <si>
    <t>Se adjuntas mesas de trabajo y la gestión realizada para que quede en firme el botón en la página web</t>
  </si>
  <si>
    <t>La actividad se cumplió.
Las evidencias están almacenadas en la siguiente ruta:
https://drive.google.com/drive/folders/13JvUBfxKI2OpNelS7C_z02L8QwjV7OC5
https://www.cajaviviendapopular.gov.co/sites/default/files/208-PLA-Po-01%20POL%C3%8DTICA%20DE%20ADMINISTRACI%C3%93N%20DEL%20RIESGO%20V1.pdf</t>
  </si>
  <si>
    <r>
      <t xml:space="preserve">Se evidencia una socialización realizada el 15may2021.Se observan mesas de trabajo con 15 procesos realizadas durante los meses de junio y principios de julio, no se adjuntan actas ni tampoco una presentación respectiva sobre la socialización de la Política. No se evidenció la mesa de trabajo del Proceso Reasentamientos Humanos
</t>
    </r>
    <r>
      <rPr>
        <b/>
        <sz val="11"/>
        <rFont val="Arial"/>
        <family val="2"/>
      </rPr>
      <t xml:space="preserve">Recomendación: </t>
    </r>
    <r>
      <rPr>
        <sz val="11"/>
        <rFont val="Arial"/>
        <family val="2"/>
      </rPr>
      <t>Teniendo en cuenta que la "Política de administración del riesgo "se actualizó en agosto del 2021, es pertinente realizar su socialización a todos los funcionarios de la Entidad.</t>
    </r>
  </si>
  <si>
    <t>Se evidencia la publicación de los 16 mapas de riesgos actualizados en la página web de la entidad</t>
  </si>
  <si>
    <t>Se incorporó en el informe de seguimiento al PAAC corte 30abr2021,  el capítulo con las alertas a los procesos cuyas acciones tuvieron observaciones.
Se observa publicado en la página web de la entidad: https://www.cajaviviendapopular.gov.co/?q=matriz-de-riesgos-plan-anticorrupci%C3%B3n-y-atenci%C3%B3n-al-ciudadano</t>
  </si>
  <si>
    <t>Se evidencia el monitoreo realizado a corte 31dic2020 y 30abr2021, publicados en la página web de la entidad, por parte de la segunda línea de defensa.</t>
  </si>
  <si>
    <t>Se evidencia el seguimiento a la eficacia realizado a corte 31dic2020 y 30abr2021, publicados en la página web de la entidad, por parte de la tercera línea de defensa.</t>
  </si>
  <si>
    <t>Se evidencia el seguimiento a la eficacia  realizado a corte 31dic2020 y 30abr2021, publicados en la página web de la entidad, por parte de la segunda y tercera línea de defensa.</t>
  </si>
  <si>
    <t>Se evidencia el seguimiento a la eficacia, realizada a corte 31dic2020 y 30abr2021, publicados en la página web de la entidad, por parte de la segunda y tercera línea de defensa.</t>
  </si>
  <si>
    <t>Se han venido realizando con las diferentes dependencias reuniones con el fin de identificar e inscribir en el SUIT los tramites y OPA´s de la CVP, producto de ello ya se cuenta con dos OPA's, se está pendiente terminar un trámite y un OPA</t>
  </si>
  <si>
    <t>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Al modificar el formato de evaluación de encuentros con la ciudadanía, participación ciudadana y rendición de cuentas se revisaron las diferentes dimensiones de evaluación (información, accesibilidad y compromisos) al tiempo que las variables poblacionales dejándolo suficientemente amplia que aplique para cualquier tipo de ámbito que incluya encuentros o diálogos con la ciudadanía. Con esto se aspira a la simplificación y reducción  de formatos innecesarios.</t>
  </si>
  <si>
    <r>
      <t xml:space="preserve">Teniendo en cuenta que la acción establecida es </t>
    </r>
    <r>
      <rPr>
        <i/>
        <sz val="11"/>
        <rFont val="Arial"/>
        <family val="2"/>
      </rPr>
      <t xml:space="preserve">"Revisar, actualizar y publicar en carpeta de calidad el formato  de Evaluación de diálogos 208-PLA-Ft-84", </t>
    </r>
    <r>
      <rPr>
        <sz val="11"/>
        <rFont val="Arial"/>
        <family val="2"/>
      </rPr>
      <t xml:space="preserve">pero se sube como evidencia de la actualización del formato </t>
    </r>
    <r>
      <rPr>
        <i/>
        <sz val="11"/>
        <rFont val="Arial"/>
        <family val="2"/>
      </rPr>
      <t>"208-PLA-Ft-58 Evaluación de encuentros con la ciudadanía, y de los ámbitos de participación, rendición de cuentas y control social V5"</t>
    </r>
    <r>
      <rPr>
        <sz val="11"/>
        <rFont val="Arial"/>
        <family val="2"/>
      </rPr>
      <t xml:space="preserve">, se da cumplimiento a la actividad por la razón expuesta.
</t>
    </r>
    <r>
      <rPr>
        <b/>
        <sz val="11"/>
        <rFont val="Arial"/>
        <family val="2"/>
      </rPr>
      <t xml:space="preserve">Recomendación: </t>
    </r>
    <r>
      <rPr>
        <sz val="11"/>
        <rFont val="Arial"/>
        <family val="2"/>
      </rPr>
      <t>Es necesario eliminar el formato Evaluación de diálogos 208-PLA-Ft-84 de la carpeta calidad, será objeto de revisión por parte de Control Interno</t>
    </r>
  </si>
  <si>
    <t xml:space="preserve">Se observan mesas de trabajo con los diferentes procesos realizadas en los meses de junio y principios de julio.  </t>
  </si>
  <si>
    <t xml:space="preserve">Se evidencia la convocatoria de la metodología de riesgos y los pantallazos de la realización de la  sensibilización. </t>
  </si>
  <si>
    <t>Se evidencian las mesas de trabajo.</t>
  </si>
  <si>
    <t>Durante el período se realizó seguimiento al Plan de Acción de Participación Ciudadana  y Control Social  de la Caja de la Vivienda Popular 2021,  así como al Plan Anticorrupción y de Atención al Ciudadano donde se encuentran registradas las acciones derivadas de la aplicación del autodiagnóstico de Rendición de Cuentas y han sido insumos para responder algunas dimensiones del Índice de Participación Ciudadana de la Veeduría Distrital y el proceso de revisión de la estrategia de rendición de cuentas de la Mesa Sectorial de Participación.</t>
  </si>
  <si>
    <t>Se inició la validación de la caracterización de usuarios publicada en la carpeta de Calidad, con el fin de ser enviada y validada por cada uno de los procesos.</t>
  </si>
  <si>
    <t>Caracterización de usuarios</t>
  </si>
  <si>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</si>
  <si>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De acuerdo con las evidencias entregadas, se desarrolló la estrategia de producción, divulgación y socialización de los escenarios o eventos de participación ciudadana y rendición de cuentas. Adicionalmente se evidencia el seguimiento al Plan Estratégico de Comunicaciones</t>
  </si>
  <si>
    <t>Se evidencia el seguimiento al "Plan Estratégico de Comunicaciones" con sus respectivas evidencias</t>
  </si>
  <si>
    <r>
      <t xml:space="preserve">Se han evidenciado don sensibilizaciones: 1. 25 de marzo 2021 2. 5 de agosto 2021.
</t>
    </r>
    <r>
      <rPr>
        <b/>
        <sz val="11"/>
        <rFont val="Arial"/>
        <family val="2"/>
      </rPr>
      <t xml:space="preserve">Recomendación: </t>
    </r>
    <r>
      <rPr>
        <sz val="11"/>
        <rFont val="Arial"/>
        <family val="2"/>
      </rPr>
      <t>Realizar divulgación más efectiva de las jornadas de sensibilizaciones, puesto que la realizada el 5 de agosto, sólo contó con la participación de 12 personas.</t>
    </r>
  </si>
  <si>
    <t>Se evidencias pantallazos de la sensibilización, la convocatoria y la lista de asistencia</t>
  </si>
  <si>
    <t xml:space="preserve">Las evidencias adjuntas en el Drive consolidado, no son las mismas a las que hace referencia el proceso en el seguimiento. Se evidencian los informes de los meses diciembre, enero, febrero, marzo, abril, mayo, junio y julio. Quedan pendiente los meses agosto, septiembre, octubre y noviembre. </t>
  </si>
  <si>
    <t>Seguimiento trimestral del PAPC</t>
  </si>
  <si>
    <t>Se realizó el reporte trimestral del Plan de Acción Distrital y el Formato Único Territorial que contienen los compromisos de la Caja de la Vivienda Popular con la Política Víctimas del Conflicto Armado a cargo de la Alta Consejería para las Víctimas y la Secretaría de Hacienda.</t>
  </si>
  <si>
    <t>Se evidenció el reporte realizado a la Alta Consejería Víctimas SEGUIMIENTO del segundo trimestre 2021</t>
  </si>
  <si>
    <t>Se han realizado dos sensibilizaciones los días 26mar2021 y el 25062021 a los contratistas de Servicio al Ciudadano sobre el manual de servicio al ciudadano. Queda pendiente una sensibilización para el último cuatimestre.</t>
  </si>
  <si>
    <t>Acta de sensibilización</t>
  </si>
  <si>
    <t>Se realizó la sensibización del procedimiento a los(as) funcionarios(as)  y contratistas del proceso Servcio al Ciudadano</t>
  </si>
  <si>
    <t>La actividad está en curso, durante el cuatrimestre no se requirió actualización documental del proceso.</t>
  </si>
  <si>
    <t>Se encuentran publicados los informes de gestión PQRSD de los meses diciembre, enero, febrero, marzo, abril. Mayo, junio y julio es decir van 8 de 12 informes.</t>
  </si>
  <si>
    <t>Ruta de publicación en la página web</t>
  </si>
  <si>
    <t xml:space="preserve">De manera mensual se han realizado los "Informes de Asistencia por Canales de Atención, y se realizaron los informes correspondientes para diciembre 2020, enero, febrero, marzo, abril. mayo, junio, julio y agosto del 2021, es decir van 9 de 12 informes. Se encuentran publicados en la carpeta de calidad y en la página web de la entidad. </t>
  </si>
  <si>
    <t>Trimestralmente se realiza la debida actualización del Botón de transparencia y sus componentes, la cual se realizó con una reunión virtual entre la Oficina Asesora de Comunicaciones y Control Interno el 30abr2021</t>
  </si>
  <si>
    <t>Se encuentran publicados todos los acuerdos de Gestión, más sin embargo, no se da por cumplida por cuanto cabe la posibilidad de vincular nuevos directivos en lo que resta de la vigencia.</t>
  </si>
  <si>
    <t>Portal web datos abiertos Bogotá</t>
  </si>
  <si>
    <t>De acuerdo con los informes relacionados de los meses abril, mayo, junio y julio se puede concluir en general que se aseguró la disponibilidad de infraestructura tecnológica para que la OAC lleve a cabo la administración de contenidos en la página web de la entidad puntualmente en el botón de transparencia.</t>
  </si>
  <si>
    <t>Durante lo corrido de la vigencia 2021, se realizaron oportunamente las publicaciones en la página web de la entidad acorde a las solicitudes de los procesos de la entidad.</t>
  </si>
  <si>
    <t>Se presenta el listado de las publicaciones realizadas en los meses de mayo, junio, julio y agosto con su respectivo link de publicación.</t>
  </si>
  <si>
    <t>Se han realizado nueve (9) seguimientos a la ejecución contractual de los proyectos de la Entidad</t>
  </si>
  <si>
    <t>Se presentaron siete informes de seguimiento al Plan Anual de Adquisiciones y tiempos de radicación para trámites contractuales</t>
  </si>
  <si>
    <t xml:space="preserve">Queda pendiente por publicar para el corte un informe, el 93% es de acuerdo al indicador. </t>
  </si>
  <si>
    <t>Revisión en la página web</t>
  </si>
  <si>
    <t>Se presentan piezas gráficas de publicadas mensualmente</t>
  </si>
  <si>
    <t>De manera mensual se ha publicado el reporte de solicitudes de acceso a la información pública en la página web. Se cuenta con la publicación de los meses diciembre 2020, enero, febrero, marzo, abril, mayo, junio y julio.</t>
  </si>
  <si>
    <t>De manera mensual se han realizado los Informes de Asistencia por Canales de Atención, y se realizaron los informes correspondientes de los meses diciembre 2020, enero, febrero, marzo, abril, mayo, junio y julio de 2021, los cuales están publicados en la carpeta de calidad y en la página web de la entidad.</t>
  </si>
  <si>
    <t>Pantallazo de la publicación, en la formulación y el primer informe de seguimiento</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</si>
  <si>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que debe ser adoptado mediante el PGD. De acuerdo a esto, se ha realizado seguimiento a dichas actividades, de lo cual se puede concluir que no se está cumpliendo a cabalidad con el cronograma, por ejemplo, las tablas de valoración documental debían estar actualizadas y aprobadas para julio 2021, el Programa de gestión documental - PGD para abril 2021, entre otros. Es importante replantear tiempos del cronograma del PGD con el fin de no incurrir en incumplimientos una vez quede aprobado.</t>
  </si>
  <si>
    <t>Cronograma de ejecución y seguimiento</t>
  </si>
  <si>
    <t>De acuerdo con la evidencia suministrada durante los meses abril, mayo, junio, julio y agosto se realizaron 265 solicitudes de expedientes, de las cuales 35 consultas de expedientes no fueron efectivas, para un total del 87% de cumplimiento según indicador.</t>
  </si>
  <si>
    <t>Se identificaron 267 solicitudes de GLPI entre el 1abr2021 y 30jun2021 en relación al sistema Orfeo las cuales todas fueron solucionadas.</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</si>
  <si>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</si>
  <si>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Se evidencia la publicación del esquema de publicación se actualiza, su última actualización fue la  que se publicó fue con corte  30ago2021</t>
  </si>
  <si>
    <t>Se anexan el Excel del esquema de publicación, publicado en la página web.</t>
  </si>
  <si>
    <t>Se han venido realizando con las diferentes dependencias reuniones con el fin de identificar e inscribir en el SUIT los tramites y OPA´s de la CVP, producto de ello ya se cuenta con dos trámites y un OPA, se está pendiente terminar un trámite y un OPA.</t>
  </si>
  <si>
    <t>En el aplicativo SUIT se puede evidenciar que se inscribieron 5 mejoras: 2 trámites y 3 OPA's priorizados en la vigencia 2021. Se evidencia el desarrollo de 2 trámites y un OPA en la página web. Se está pendiente terminar un trámite y un OPA.</t>
  </si>
  <si>
    <t>Desarrollo en la página web</t>
  </si>
  <si>
    <t>Se verificó en la página web de la entidad</t>
  </si>
  <si>
    <t>Se desarrollaron en el portal web de la Entidad en las pestañas de navegación 8 gifs  en lengua de señas, permitiendo a los usuarios de la comunidad sorda independencia al consultar la información relevante sobre la Entidad.</t>
  </si>
  <si>
    <t>Se evidencia publicado en la página web de la entidad el informe de métricas Web, ya incluyendo los gifs de lenguaje de señas, evidenciando un incremento de visitas en la página web de la entidad. Queda pendiente el segundo informe.</t>
  </si>
  <si>
    <t>Se evidencia el informe de métricas web en la página web</t>
  </si>
  <si>
    <t xml:space="preserve">Se han evidenciado 2 capacitaciones: 1.23abr2021 y 2. 9jul2021. Para culminar la acción hace falta una capacitación. </t>
  </si>
  <si>
    <t xml:space="preserve">Informes de ejecución presupuestal mensual </t>
  </si>
  <si>
    <t>Se evidencia 1 informe de seguimiento a la Ley 1712 de 2014. Queda pendiente el segundo informe de seguimiento.</t>
  </si>
  <si>
    <t>Informe de seguimiento</t>
  </si>
  <si>
    <t>Se han elaborado y  gestionado 24 informes para ser publicados los cuales se encuentran en el portal web de la Entidad y en la carpeta de calidad referentes al proceso de Servicio al Ciudadano, los cuales son los informes de asistencia por canales de atención (8), Informes de Gestión y Oportunidad a las PQRSD (8) y los informes de Solicitudes de Acceso a la Información Pública (8).</t>
  </si>
  <si>
    <t>Informes publicados</t>
  </si>
  <si>
    <t xml:space="preserve">Se han realizado reuniones de seguimiento para el cumplimiento del anexo de la Ley 1712  de 2014, los días: 30abr2021, 15jun2021 y el 26ago2021.
En el indicador de la actividad quedó planteada la evidencia trimestral. Se han realizado tres revisiones, en dos diferentes trimestres. Queda pendiente dos seguimientos. </t>
  </si>
  <si>
    <t>Actas y socializaciones para la actualización de los instrumentos</t>
  </si>
  <si>
    <t>Se evidencia el acta de la sensibilización</t>
  </si>
  <si>
    <t>Se evidencia en la ruta: Caja de la Vivienda Popular / Nosotros / Informes / Ejecución presupuestal, los informes publicados hasta el mes de agosto. Quedan pendiente para el cierre de la acción de los informes de septiembre, octubre y noviembre.</t>
  </si>
  <si>
    <t xml:space="preserve">El documento será proyectado en el último cuatrimestre del periodo actual, con el fin de identificar si se presentan postulaciones en la red de formadores.
No se presenta avances para el presente corte
</t>
  </si>
  <si>
    <t>Verificación en la página web de la entidad</t>
  </si>
  <si>
    <t xml:space="preserve">12 videos </t>
  </si>
  <si>
    <t>Se observaron 12 videos de Plan Terrazas con el objetivo de divulgar el programa, guiar al ciudadano sobre los pasos a seguir para ingresar al programa y presentación de resultados del mismo. No se observa la difusión de los mismos.</t>
  </si>
  <si>
    <r>
      <rPr>
        <b/>
        <sz val="11"/>
        <rFont val="Arial"/>
        <family val="2"/>
      </rPr>
      <t xml:space="preserve">Subdirección Administrativa - 
Gestión de Talento Humano
</t>
    </r>
    <r>
      <rPr>
        <sz val="11"/>
        <rFont val="Arial"/>
        <family val="2"/>
      </rPr>
      <t xml:space="preserve">Se realizó en conjunto con la Oficina asesora de comunicaciones, la campaña de difusión de los valores del Código de Integridad de la CVP
</t>
    </r>
    <r>
      <rPr>
        <b/>
        <sz val="11"/>
        <rFont val="Arial"/>
        <family val="2"/>
      </rPr>
      <t>La Oficina Asesora de Comunicaciones</t>
    </r>
    <r>
      <rPr>
        <sz val="11"/>
        <rFont val="Arial"/>
        <family val="2"/>
      </rPr>
      <t xml:space="preserve"> realizó piezas de comunicación en donde se divulgaron los siguientes valores con base a la Resolución No. 3289 del 31-08-2018. 
1. Compromiso
2. Justicia
3. Diligencia 
4. Respeto
5. Honestidad </t>
    </r>
  </si>
  <si>
    <t>Se observa la campaña de difusión de los valores establecidos en el código de integridad a colaboradores de la entidad, mediante difusión de piezas comunicativas.</t>
  </si>
  <si>
    <t>Piezas divulgadas</t>
  </si>
  <si>
    <t>NORMATIVO Y PROCEDIMENTAL</t>
  </si>
  <si>
    <t>La fecha de finalización de la actividad ya culminó y aún no se cuenta con la actualización de los grupos de valor por proceso. Es necesario dar celeridad a la actividad.</t>
  </si>
  <si>
    <r>
      <t xml:space="preserve">La verificación de la coherencia y actualización de la información publicada en la página web de la entidad se realiza por medio del esquema de publicación, instrumento que su última actualización fue la  que se publicó fue con corte  30ago2021.
</t>
    </r>
    <r>
      <rPr>
        <b/>
        <sz val="11"/>
        <rFont val="Arial"/>
        <family val="2"/>
      </rPr>
      <t>Recomendación:</t>
    </r>
    <r>
      <rPr>
        <sz val="11"/>
        <rFont val="Arial"/>
        <family val="2"/>
      </rPr>
      <t xml:space="preserve"> Revisar https://www.cajaviviendapopular.gov.co/?q=Nosotros/la-cvp/Normograma/comites-comisiones-y-consejos, debido a que cuenta con información desactualizada.</t>
    </r>
  </si>
  <si>
    <r>
      <t xml:space="preserve">Se implementó  la divulgación del  Instrumento de medición Código de Integridad mediante una TRIVIA.
</t>
    </r>
    <r>
      <rPr>
        <b/>
        <sz val="11"/>
        <rFont val="Arial"/>
        <family val="2"/>
      </rPr>
      <t>Recomendación</t>
    </r>
    <r>
      <rPr>
        <sz val="11"/>
        <rFont val="Arial"/>
        <family val="2"/>
      </rPr>
      <t xml:space="preserve">: Adjuntar los resultados y tabulación de la aplicación de la TRIVIA con el fin de tener información acerca del grado apropiación del código de integridad e implementar mejoras si se requiere.
</t>
    </r>
  </si>
  <si>
    <r>
      <t xml:space="preserve">Se programó la realización de los dos recorridos de reconocimiento institucional para el segundo semestre 2021. A la fecha de seguimiento aún no se presentan avances de la misma.
</t>
    </r>
    <r>
      <rPr>
        <b/>
        <sz val="11"/>
        <rFont val="Arial"/>
        <family val="2"/>
      </rPr>
      <t>Recomendación:</t>
    </r>
    <r>
      <rPr>
        <sz val="11"/>
        <rFont val="Arial"/>
        <family val="2"/>
      </rPr>
      <t xml:space="preserve"> Es importante dar celeridad a la actividad para no incurrir en incumplimientos, teniendo en cuenta el poco tiempo que queda para finalizar la vigencia.</t>
    </r>
  </si>
  <si>
    <r>
      <t xml:space="preserve">Se está realizando la gestión para la actualización de los instrumentos "Matriz de Activos de información e Índice de Información Clasificada y Reservada". Aún no se encuentra ninguno de los instrumentos actualizados.
</t>
    </r>
    <r>
      <rPr>
        <b/>
        <sz val="11"/>
        <rFont val="Arial"/>
        <family val="2"/>
      </rPr>
      <t xml:space="preserve">
Recomendación:</t>
    </r>
    <r>
      <rPr>
        <sz val="11"/>
        <rFont val="Arial"/>
        <family val="2"/>
      </rPr>
      <t xml:space="preserve"> Es importante señalar que la actividad aún no se encuentra cumplida y el porcentaje de avance no es considerable con respecto a la fecha que se tiene de finalización. Es necesario dar celeridad a la realización de la actividad.</t>
    </r>
  </si>
  <si>
    <r>
      <t xml:space="preserve">Se realizó solicitud de cambio de acción. Se evidencia en la plataforma datos abiertos Bogotá D.C. depuración de los conjuntos de datos, en el anterior seguimiento se contaba con 25 conjuntos de datos mientras que en el presente seguimiento se cuenta con 5 datos. Se han depurado datos obsoletos. 
Continua seguimiento hasta la actualización según lineamientos del IDECA.
</t>
    </r>
    <r>
      <rPr>
        <b/>
        <sz val="11"/>
        <rFont val="Arial"/>
        <family val="2"/>
      </rPr>
      <t xml:space="preserve">Recomendación: </t>
    </r>
    <r>
      <rPr>
        <sz val="11"/>
        <rFont val="Arial"/>
        <family val="2"/>
      </rPr>
      <t xml:space="preserve">Es importante, que se revise la responsabilidad de la actualización de la información y la publicación, para lo cual se sugiere que como actividad se realicen mesas de trabajo con los demás procesos para realizar la revisión de lo publicado en Datos Abiertos Bogotá si se encuentra actualizado, si aún continua vigente y/o si necesita actualización. </t>
    </r>
  </si>
  <si>
    <t>De acuerdo con el Informe Consolidado Audiencia De Rendición De Cuentas Año 2020 y el Informe de Evaluación Audiencia Pública de Rendición de Cuentas Vigencia 2020, aunque no se generaron compromisos específicos, los compromisos están relacionados con el cumplimiento de las metas  previstas para la vigencia 2021.
Durante el trabajo de campo se recogieron mensajes estructurantes que permitieron solventar inquietudes ciudadanas recurrentes y fundamentales para cimentar confianza en la ciudadanía y generar un marco de transparencia sobre logros y estados actual de los proyectos.
Por lo anterior y de acuerdo a las preguntas de la ciudadanía, como reto y/o compromiso público alrededor de los temas discutidos en la audiencia de rendición de cuentas, se desarrollaron los siguientes espacios de iniciativas de participación ciudadana:
•  Sensibilización en las comunidades donde se realizarán obras "Nuevos Afectos - Nuevos Territorios"
Nuevos Afectos Nuevos Territorios: Es un Modelo que brinda los instrumentos conceptuales, metodológicos, técnicos y logísticos para garantizar en nuestras obras una efectiva e incidente participación ciudadana comprometida, a través de la realización de Pactos concretos, con la puesta en obra a escala barrial de los propósitos que acompañan el NUEVO CONTRATO SOCIAL Y AMBIENTAL PARA LA BOGOTÁ DEL SIGLO XXI que se ha trazado como derrotero el Plan de Desarrollo Distrital 2020-2024. Lejos de considerar la participación como una simple consulta que se hace a la ciudadanía para orientar la inversión pública, consideramos que la misma es el pilar fundamental que nuestras obras necesitan -ahora efectuadas bajo la figura de Operación Territorial Integral- para velar por su sustentabilidad en el tiempo por la vía del irrestricto compromiso, no solo de la ciudadanía beneficiaria, sino de los demás actores, públicos, privados y comunitarios, que de una u otra forma hacen presencia, o tienen incidencia, sobre el territorio.
•  Acompañamiento social a las personas que habitan en Manzana 54 y 55.  (Actividad relacionada con la Pregunta N°2. Diana García Benavidez pregunta: ¿Cuál será el acompañamiento social que van a recibir las personas que habitan en la Manzana 54 y 55? Pág. 204)
•  Socialización y difusión permanentemente del Plan Terrazas. (preguntas relacionadas con el plan terrazas pág. 186-189)</t>
  </si>
  <si>
    <t>1. Informe Final de Audiencia de Rendición de Cuentas CVP vigencia 2020
2. Informe de Evaluación de la Audiencia de Rendición de Cuentas CVP
3. DOCUMENTO COMPLETO MODELO NUEVOS AFECTOS NUEVOS TERRITORIOS
4. Acompañamiento social personas que habitan Manzana 54 y 55
5. Nuevos Afectos - Nuevos Territorios
6. Plan Terrazas</t>
  </si>
  <si>
    <t>De acuerdo con el Informe Final de Audiencia de Rendición de Cuentas CVP vigencia 2020, en donde quedó suscritos los compromisos adquiridos por la CVP ante la ciudadanía, se evidenció que se ha realizado acompañamiento social a las personas que habitan en Manzana 54 y 55 y sensibilizaciones sobre el programa Plan Terrazas.</t>
  </si>
  <si>
    <t>La actividad se cumplió en el cuatrimestre anterior</t>
  </si>
  <si>
    <t>La actividad se cumplió en el primer cuatrimestre</t>
  </si>
  <si>
    <t>La actividad fue reportada como cumplida en el primer cuatrimestre</t>
  </si>
  <si>
    <t>Se consolida seguimiento del año</t>
  </si>
  <si>
    <r>
      <rPr>
        <b/>
        <i/>
        <sz val="11"/>
        <rFont val="Arial"/>
        <family val="2"/>
      </rPr>
      <t>Teniendo en cuenta los ajustes a los periodos de corte del seguimiento, se consolida el reporte del seguimiento:</t>
    </r>
    <r>
      <rPr>
        <sz val="11"/>
        <rFont val="Arial"/>
        <family val="2"/>
      </rPr>
      <t xml:space="preserve">
</t>
    </r>
    <r>
      <rPr>
        <b/>
        <sz val="11"/>
        <rFont val="Arial"/>
        <family val="2"/>
      </rPr>
      <t>Primer seguimiento: Con corte al 31 de diciembre 2020. 17 de enero de 2021.</t>
    </r>
    <r>
      <rPr>
        <sz val="11"/>
        <rFont val="Arial"/>
        <family val="2"/>
      </rPr>
      <t xml:space="preserve">
Se solicitó mediante memorando 202011300101223 reporte por cada uno de los procesos, correspondiente al tercer monitoreo cuatrimestral del PAAC, con corte 30 de diciembre de 2020, se realizó por parte de la OAP la respectiva consolidación y monitoreo como segunda línea de defensa, y envío del PAAC consolidado a la Asesora de Control Interno. </t>
    </r>
    <r>
      <rPr>
        <i/>
        <u/>
        <sz val="11"/>
        <rFont val="Arial"/>
        <family val="2"/>
      </rPr>
      <t xml:space="preserve"> Este seguimiento corresponde al primer seguimiento de acuerdo a la evidencia y fechas de corte de PAAC. </t>
    </r>
    <r>
      <rPr>
        <sz val="11"/>
        <rFont val="Arial"/>
        <family val="2"/>
      </rPr>
      <t xml:space="preserve">
</t>
    </r>
    <r>
      <rPr>
        <b/>
        <sz val="11"/>
        <rFont val="Arial"/>
        <family val="2"/>
      </rPr>
      <t>Segundo seguimiento: Con corte al 30 de abril 2021. 14 de mayo de 2021.</t>
    </r>
    <r>
      <rPr>
        <sz val="11"/>
        <rFont val="Arial"/>
        <family val="2"/>
      </rPr>
      <t xml:space="preserve">
Se solicitó mediante memorando 202111300025963 reporte por cada uno de los procesos, correspondiente al primer monitoreo cuatrimestral del PAAC, con corte 30 de abril de 2021, se realizó por parte de la OAP la respectiva consolidación y monitoreo como segunda línea de defensa, y envío del PAAC consolidado a la Asesora de Control Interno.  </t>
    </r>
    <r>
      <rPr>
        <i/>
        <u/>
        <sz val="11"/>
        <rFont val="Arial"/>
        <family val="2"/>
      </rPr>
      <t xml:space="preserve">Este seguimiento corresponde al segundo seguimiento de acuerdo a la evidencia y fechas de corte de PAAC. </t>
    </r>
    <r>
      <rPr>
        <sz val="11"/>
        <rFont val="Arial"/>
        <family val="2"/>
      </rPr>
      <t xml:space="preserve">
</t>
    </r>
    <r>
      <rPr>
        <b/>
        <sz val="11"/>
        <rFont val="Arial"/>
        <family val="2"/>
      </rPr>
      <t xml:space="preserve">Tercer seguimiento: Con corte al 31 de agosto 2021. 14 de septiembre de 2021. </t>
    </r>
    <r>
      <rPr>
        <sz val="11"/>
        <rFont val="Arial"/>
        <family val="2"/>
      </rPr>
      <t xml:space="preserve">
Se solicitó mediante memorando 202111300069933 reporte por cada uno de los procesos, correspondiente al segundo monitoreo cuatrimestral del PAAC, con corte al 31 de agosto de 2021, se realizó por parte de la OAP la respectiva consolidación y monitoreo como segunda línea de defensa y envío del PAAC consolidado a la Asesora de Control Interno.  </t>
    </r>
    <r>
      <rPr>
        <i/>
        <u/>
        <sz val="11"/>
        <rFont val="Arial"/>
        <family val="2"/>
      </rPr>
      <t xml:space="preserve">Este seguimiento corresponde al tercer seguimiento de acuerdo a la evidencia y fechas de corte de PAAC. </t>
    </r>
  </si>
  <si>
    <r>
      <rPr>
        <b/>
        <i/>
        <sz val="11"/>
        <rFont val="Arial"/>
        <family val="2"/>
      </rPr>
      <t>Teniendo en cuenta los ajustes a los periodos de corte del seguimiento, se consolida el reporte del seguimiento:</t>
    </r>
    <r>
      <rPr>
        <sz val="11"/>
        <rFont val="Arial"/>
        <family val="2"/>
      </rPr>
      <t xml:space="preserve">
</t>
    </r>
    <r>
      <rPr>
        <b/>
        <sz val="11"/>
        <rFont val="Arial"/>
        <family val="2"/>
      </rPr>
      <t>Primer seguimiento: Con corte al 31 de diciembre 2020. 17 de enero de 2021.</t>
    </r>
    <r>
      <rPr>
        <sz val="11"/>
        <rFont val="Arial"/>
        <family val="2"/>
      </rPr>
      <t xml:space="preserve">
Se solicitó mediante memorando 202011300101223 reporte por cada uno de los procesos, correspondiente al tercer monitoreo cuatrimestral de los Mapas de riesgos de corrupción, con corte 30 de diciembre de 2020, se realizó por parte de la OAP la respectiva consolidación y monitoreo como segunda línea de defensa, y envío del mapa consolidado a la Asesora de Control Interno. </t>
    </r>
    <r>
      <rPr>
        <i/>
        <u/>
        <sz val="11"/>
        <rFont val="Arial"/>
        <family val="2"/>
      </rPr>
      <t xml:space="preserve"> Este seguimiento corresponde al primer seguimiento de acuerdo a la evidencia y fechas de corte de PAAC. </t>
    </r>
    <r>
      <rPr>
        <sz val="11"/>
        <rFont val="Arial"/>
        <family val="2"/>
      </rPr>
      <t xml:space="preserve">
</t>
    </r>
    <r>
      <rPr>
        <b/>
        <sz val="11"/>
        <rFont val="Arial"/>
        <family val="2"/>
      </rPr>
      <t>Segundo seguimiento: Con corte al 30 de abril 2021. 14 de mayo de 2021.</t>
    </r>
    <r>
      <rPr>
        <sz val="11"/>
        <rFont val="Arial"/>
        <family val="2"/>
      </rPr>
      <t xml:space="preserve">
Se solicitó mediante memorando 202111300025963 reporte por cada uno de los procesos, correspondiente al primer monitoreo cuatrimestral de los Mapas de riesgos de corrupción, con corte 30 de abril de 2021, se realizó por parte de la OAP la respectiva consolidación y monitoreo como segunda línea de defensa, y envío del mapa consolidado a la Asesora de Control Interno.  </t>
    </r>
    <r>
      <rPr>
        <i/>
        <u/>
        <sz val="11"/>
        <rFont val="Arial"/>
        <family val="2"/>
      </rPr>
      <t xml:space="preserve">Este seguimiento corresponde al segundo seguimiento de acuerdo a la evidencia y fechas de corte de PAAC. </t>
    </r>
    <r>
      <rPr>
        <sz val="11"/>
        <rFont val="Arial"/>
        <family val="2"/>
      </rPr>
      <t xml:space="preserve">
</t>
    </r>
    <r>
      <rPr>
        <b/>
        <sz val="11"/>
        <rFont val="Arial"/>
        <family val="2"/>
      </rPr>
      <t xml:space="preserve">Tercer seguimiento: Con corte al 31 de agosto 2021. 14 de septiembre de 2021. </t>
    </r>
    <r>
      <rPr>
        <sz val="11"/>
        <rFont val="Arial"/>
        <family val="2"/>
      </rPr>
      <t xml:space="preserve">
Se solicitó mediante memorando 202111300069933 reporte por cada uno de los procesos, correspondiente al segundo monitoreo cuatrimestral de los Mapas de riesgos de corrupción, con corte al 31 de agosto de 2021, se realizó por parte de la OAP la respectiva consolidación y monitoreo como segunda línea de defensa, y envío del mapa consolidado ante la Asesora de Control Interno.  </t>
    </r>
    <r>
      <rPr>
        <i/>
        <u/>
        <sz val="11"/>
        <rFont val="Arial"/>
        <family val="2"/>
      </rPr>
      <t xml:space="preserve">Este seguimiento corresponde al tercer seguimiento de acuerdo a la evidencia y fechas de corte de PAAC. </t>
    </r>
  </si>
  <si>
    <t>14.1 202011300101223 Solicitud Seguimiento PAAC 3corte 2020
14.2 MAPA DE RIESGOS - PAAC - III CORTE - CONSOLIDADO.xlsx
14.3 202111300025963 Solicitud Seguimiento I cuatrimestre 2021
14.4 208-PLA-Ft-95 Mapa Riesgos de Corrupción_V1 (cons) I Cuatrimestre
14.5. 202111300069933 Solicitud Seguimiento II cuatrimestre
14.6 208-PLA-Ft-95 Mapa Riesgos de Corrupción_V1 (cons)</t>
  </si>
  <si>
    <t>Se realizó y consolidó el monitoreo cuatrimestral a los Componentes del Plan Anticorrupción y Atención al Ciudadano, cumpliendo los tiempos establecidos.
Se consolida el seguimiento y evidencias de la actividad.
https://www.cajaviviendapopular.gov.co/?q=matriz-de-riesgos-plan-anticorrupci%C3%B3n-y-atenci%C3%B3n-al-ciudadano</t>
  </si>
  <si>
    <t>Se realizó y consolidó el monitoreo cuatrimestral a los mapas de riesgos de corrupción, cumpliendo los tiempos establecidos.
Se consolida el seguimiento y evidencias de la actividad.
https://www.cajaviviendapopular.gov.co/?q=matriz-de-riesgos-plan-anticorrupci%C3%B3n-y-atenci%C3%B3n-al-ciudadano</t>
  </si>
  <si>
    <t>1. Se modificó el formato de caracterización de partes interesadas y grupos de valor.
2. Se envió la solicitud de validación y actualización de la caracterización existente a delegados/as de los diferentes procesos de la entidad y se efectuó un acompañamiento al proceso desde la Oficina Asesora de Planeación.
3. Finalmente se consolidó la nueva matriz de caracterización acorde a las nuevas variables y actualizada a la fecha., se compartió con los diferentes procesos y se publicó en la carpeta de calidad.</t>
  </si>
  <si>
    <t xml:space="preserve">1. Nuevo Formato Caracterización (Carpeta con matriz y correos de modificación).
2.1 202112 Correos Proceso Validación y Actualización Matriz Grupos de Valor y Partes Interesadas.pdf
2.2 Carpeta con formatos diligenciados por los procesos.
3.Matriz Consolidada con nueva caracterización.
4.1 Correo de envío consolidado a procesos.
4.2 Correo publicación carpeta calidad.
\\10.216.160.201\calidad\1. PROCESO DE GESTIÓN ESTRATÉGICA\DOCUMENTOS REFERENCIA\CARACTERIZACIÓN DE USUARIOS\2021
</t>
  </si>
  <si>
    <t>La actividad fue finalizada fuera del tiempo estipulado.  El documento final y consolidado se encuentra publicado en la siguiente ruta:
\\10.216.160.201\calidad\1. PROCESO DE GESTIÓN ESTRATÉGICA\DOCUMENTOS REFERENCIA\CARACTERIZACIÓN DE USUARIOS\2021</t>
  </si>
  <si>
    <t>Se realizó una sensibilización en temas de  rendición de cuentas el día 5 de agosto a cargo entidad en colaboración  con la Veeduría Delegada para Participación y Proyectos Especiales de la Veeduría Distrital, la cual fue convocada por el correo interno de la entidad.</t>
  </si>
  <si>
    <t xml:space="preserve">El 7 de diciembre se realizó la sensibilización sobre rendición de cuentas y la plataforma Colibrí a cargo de la Veeduría Distrital, para lo cual se hizo una pieza de comunicación y convocatoria. 
Adicionalmente a esta sensibilización de iniciativa interna se participó y difundió por medio de correo interno institucional sensibilizaciones externas convocadas por la Secretaría General.
</t>
  </si>
  <si>
    <t>Se realizó una  sensibilización el 9 de diciembre del 2021 a los contratistas de Servicio al Ciudadano sobre el manual de servicio al ciudadano</t>
  </si>
  <si>
    <t xml:space="preserve">1. Sensibilización 9 de diciembre </t>
  </si>
  <si>
    <t>Se realizó una  sensibilización el 4 de noviembre a los contratistas de Servicio al Ciudadano sobre el procedimiento de  Gestión de Servicio al Ciudadano</t>
  </si>
  <si>
    <t xml:space="preserve">1. Una Sensibilización 4 de noviembre </t>
  </si>
  <si>
    <t>De manera mensual se han realizado los "Informes de Asistencia por Canales de Atención, y se realizaron los informes correspondientes para agosto, septiembre, octubre y noviembre del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</si>
  <si>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Se realizó capacitación  sobre el manejo del Sistema Distrital de Quejas y Soluciones - Bogotá te escucha el día 11 de noviembre del 2021</t>
  </si>
  <si>
    <t>De manera mensual se han realizado los "Informes de gestión y oportunidad de las respuestas a las PQRSD agosto, septiembre, octubre y noviembre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</si>
  <si>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Cuatro Informes de gestión y oportunidad de las respuestas a las PQRSD
1. INFORME MENSUAL DE GESTIÓN Y OPORTUNIDAD DE LAS RESPUESTAS A LAS PQRSD - AGOSTO
2. INFORME MENSUAL DE GESTIÓN Y OPORTUNIDAD DE LAS RESPUESTAS A LAS PQRSD - SEPTIEMBRE
3. INFORME MENSUAL DE GESTIÓN Y OPORTUNIDAD DE LAS RESPUESTAS A LAS PQRSD-OCTUBRE
4. INFORME MENSUAL DE GESTIÓN Y OPORTUNIDAD DE LAS RESPUESTAS A LAS PQRSD-NOVIEMBRE</t>
  </si>
  <si>
    <t>Se realizaron tres (3) seguimientos a la ejecución contractual de los proyectos de la Entidad</t>
  </si>
  <si>
    <t>Tres (3) Seguimientos PAA</t>
  </si>
  <si>
    <t>De manera mensual se han reportado  los "Informes de Solicitudes de Acceso a la Información" y se realizaron los informes correspondientes a agosto, septiembre, octubre y noviembre del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</si>
  <si>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Cuatro informes de gestión y oportunidad de las respuestas a las PQRSD 
1. INFORME MENSUAL DE GESTIÓN Y OPORTUNIDAD DE LAS RESPUESTAS A LAS PQRSD - AGOSTO 2021
2. INFORME MENSUAL DE GESTIÓN Y OPORTUNIDAD DE LAS RESPUESTAS A LAS PQRSD - SEPTIEMBRE 2021
3. INFORME MENSUAL DE GESTIÓN Y OPORTUNIDAD DE LAS RESPUESTAS A LAS PQRSD-OCTUBRE 2021
4. INFORME MENSUAL DE GESTIÓN Y OPORTUNIDAD DE LAS RESPUESTAS A LAS PQRSD-NOVIEMBRE 2021</t>
  </si>
  <si>
    <t>El día 25 de noviembre del 2021,se realizó la tercera sensibilización a los contratistas de servicio al ciudadano sobre lengua de señas</t>
  </si>
  <si>
    <t>1. ACTA CAPACITACIÓN LENGUA DE SEÑAS NOVIEMBRE 2021</t>
  </si>
  <si>
    <t>El 5 de octubre se realizó la segunda jornada de capacitación e información sobre la normatividad que rige para el diseño y revisión del paquete técnico en la Curaduría Pública Social. Se entrega el ABC para una adecuada información a la ciudadanía.</t>
  </si>
  <si>
    <t>Sop. 01 Presentación
Sop. 02 Control de asistencia</t>
  </si>
  <si>
    <t>Durante el cuatrimestre se adelantaron 
02 Escenarios de diálogo con líderes.
07 Escenarios de diálogo con potenciales hogares.
102 Espacios de socialización con hogares beneficiarios
1 Jornada de rendición de cuentas.</t>
  </si>
  <si>
    <t xml:space="preserve">Se realizó seguimiento de la eficacia de las acciones propuestas por los procesos en el PAAC a corte 31ago2021, fue socializado mediante memorando No. 202111200090413 y publicado en la página web. </t>
  </si>
  <si>
    <t xml:space="preserve">Se realizó seguimiento de la eficacia a los controles y actividades de tratamiento de los riesgos de corrupción de la CVP a corte 31ago2021, fue socializado mediante memorando No. 202111200090413 y publicado en la página web. </t>
  </si>
  <si>
    <t>Septiembre: Se publicaron los siguientes informes de ley: Informe presupuestal a Personería, Informe cuenta mensual SIVICOF.
Octubre: Se publicaron los siguientes informes de ley: Informe presupuestal a Personería, Informe cuenta mensual SIVICOF y Austeridad en el gasto. Decretos Reglamentarios 1737 de 1998 y 984 de 2012; Directiva Presidencial 03 de 2012 y Artículo 2.8.4.8.2 del Decreto Único Reglamentario 1068 de 2015.
Noviembre: Se publicaron los siguientes informes de ley: Informe presupuestal a Personería, Informe cuenta mensual SIVICOF, Informe de seguimiento a la Sostenibilidad Contable - Resolución DDC-00003 del 05 de diciembre de 2018 - corte al 30Sep2021 e Informe Directiva 003 de 2013 Alcaldía Mayor de Bogotá.
Diciembre: Se publicaron los siguientes informes de ley: Informe presupuestal a Personería, Informe cuenta mensual SIVICOF y el informe de la Oficina de Control Interno vigencia 2021 - documento CBN 1038.</t>
  </si>
  <si>
    <t>Se encuentra en la página web en la siguiente ruta: https://www.cajaviviendapopular.gov.co/?q=reportes-de-control-interno y https://www.cajaviviendapopular.gov.co/?q=informes-de-gestion-evaluacion-y-auditorias</t>
  </si>
  <si>
    <t>Se realizó la verificación de la publicación del PAAC a corte 31ago2021 y se realizó el informe de seguimiento de los avances de las actividades consignadas en el mismo a corte 31ago2021</t>
  </si>
  <si>
    <t xml:space="preserve">• Correo de publicación el 14sep2021 y confirmación el 15sep2021 
• Informe de seguimiento de los avances al PAAC incluyendo memo dirigido al Director de la entidad </t>
  </si>
  <si>
    <t>OAC
Se avanzó con la implementación de los demás OPAS dentro del  formulario de radicación en línea:
Expedición de recibos de pago
Expedición de paz y salvos 
Expedición de certificación de la deuda
Cancelación de condición resolutoria y prohibición de enajenar
Levantamiento de Hipoteca
2) Se avanzó con la implementación de los demás Trámites dentro del  formulario de radicación en línea:
Reconocimiento de edificaciones existentes y expedición de licencias de construcción
Nota: Pantallazo reunión Actualización Normativa tramites OPA</t>
  </si>
  <si>
    <t>OAC
Se avanzó con la implementación de los demás OPAS dentro del  formulario de radicación en línea:
Expedición de recibos de pago
Expedición de paz y salvos 
Expedición de certificación de la deuda
Cancelación de condición resolutoria y prohibición de enajenar
Levantamiento de Hipoteca
2) Se avanzó con la implementación de los demás Trámites dentro del  formulario de radicación en línea:
Reconocimiento de edificaciones existentes y expedición de licencias de construcción
Pantallazo reunión Actualización Normativa tramites OPA</t>
  </si>
  <si>
    <t>SEGUIMIENTO - IV TRIMESTRE 2021
Sensibilización Rendición de Cuentas - Plataforma Colibrí
Espacios de participación ciudadana (Fotos)</t>
  </si>
  <si>
    <t>Comunicaciones
La OAC y la OAP realizaron una sensibilización sobre Rendición de Cuentas - Plataforma Colibrí</t>
  </si>
  <si>
    <r>
      <t xml:space="preserve">1. Carpeta de sensibilización interna (Correos, piezas de comunicación y listado de asistencia).
2. Carpeta de sensibilizaciones externas (correos, piezas de comunicación, listas y pantallazos de asistencia).
</t>
    </r>
    <r>
      <rPr>
        <sz val="11"/>
        <color rgb="FFFF0000"/>
        <rFont val="Arial"/>
        <family val="2"/>
      </rPr>
      <t>Sensibilización Rendición de Cuentas - Plataforma Colibrí</t>
    </r>
  </si>
  <si>
    <t>https://www.cajaviviendapopular.gov.co/?q=Servicio-al-ciudadano/informes-de-medici%C3%B3n-del-grado-de-satisfacci%C3%B3n-del-ciudadano</t>
  </si>
  <si>
    <t>Se actualizaron los dos (2) acuerdos de gestión que se encontraban pendientes: Dra. Sandra Cristina Pedraza Calixto Directora de Urbanizaciones y Titulación   06-09-2021
Ingeniera Yohana Pineda Afanador  Jefe Oficina de Tecnologías de la información y las comunicaciones TIC   02-09-2021</t>
  </si>
  <si>
    <t>Banner web permanece aún publicado en el rotador de banner de la página web de la Caja de la Vivienda Popular - direccionando a la Versión final PAAC 2021</t>
  </si>
  <si>
    <t>https://www.cajaviviendapopular.gov.co/sites/default/files/Banner%20Principal/BANNER%20PAAC%202021%20VERSION%20FINAL.jpg</t>
  </si>
  <si>
    <t>Divulgación de varios banners web 06/09/2021  la CVP ofrece gratuidad en los trámites adelantados ante la Entidad https://www.cajaviviendapopular.gov.co/?q=tr%C3%A1mites-ante-la-caja-de-la-vivienda-popular</t>
  </si>
  <si>
    <t>https://www.cajaviviendapopular.gov.co/sites/default/files/Banner%20Principal/Recuerda%2C%20los%20tr%C3%A1mites%20y%20servicios%20ante%20la%20Caja%20de%20la%20Vivienda%20Popular%20son%20gratuitos%20y%20no%20requieren%20intermediarios.jpg</t>
  </si>
  <si>
    <t>Se socializaron piezas gráficas y dentro de los diferentes medios se encuentran en la Intranet: https://intranet.cajaviviendapopular.gov.co/index.php/que-saber/#tab-tab5e3c3905321c0</t>
  </si>
  <si>
    <t>https://intranet.cajaviviendapopular.gov.co/index.php/que-saber/#tab-tab5e3c3905321c0</t>
  </si>
  <si>
    <t xml:space="preserve">Esquema de publicación de la información página web actualizado con corte 27-12-2021   </t>
  </si>
  <si>
    <t>https://www.cajaviviendapopular.gov.co/sites/default/files/Esquema%20de%20publicacion%20e%20informacion%20actualizado%20con%20corte%20al%2027%20de%20diciembre-2021.xlsx</t>
  </si>
  <si>
    <t>https://www.cajaviviendapopular.gov.co/sites/default/files/Informe%20fINAL%202021%20sobre%20M%C3%A9tricas%20Web%20P%C3%A1gina%20de%20la%20Caja%20de%20la%20Vivienda%20Popular.pdf</t>
  </si>
  <si>
    <t>Se realizó verificación mensual para la coherencia y actualización de información publicada en la página web de la entidad. Se publica el Registro de Publicaciones con corte a 31 de Diciembre de 2021</t>
  </si>
  <si>
    <t>Mejoramiento de Barrios
la Dirección de Mejoramiento de Barrios presenta dos (2) Informes de seguimiento al  Plan de Acción y Participación Ciudadana,  donde reporta: 
Con corte a 30 de septiembre: la realización de 6 reuniones de inicio, 1 taller de veeduría y 6 comités de veeduría ciudadana.
Con corte a 31 de diciembre: la realización de 1 reunión de avance de obra, 7 comités de veeduría, 2 acuerdos de sostenibilidad, 1 recorrido territorial virtual del Piloto Social “Alto Fucha” y 2 recorridos de reconocimiento territorial y ambiental.</t>
  </si>
  <si>
    <t>1. INFORME PAPC III TRIMESTRE
https://drive.google.com/drive/u/1/folders/1jeUGM79wvzgahW0_t4xpSQhx5gTDb6Tv 
2. INFORME IV TRIMESTRE PAPC
https://drive.google.com/drive/u/1/folders/1Elq9xFLJfo4Q6G67OraLe9YEpMALEy4a</t>
  </si>
  <si>
    <t>Durante el mes de noviembre la Dirección de Mejoramiento de Barrios, realizó dos recorridos de reconocimiento territorial y ambiental, en los barrios La Cecilia de la localidad de San Cristóbal y Mirador Illimaní en la localidad de Ciudad Bolívar.</t>
  </si>
  <si>
    <t>INFORME IV TRIMESTRE PAPC
https://drive.google.com/drive/u/1/folders/1Elq9xFLJfo4Q6G67OraLe9YEpMALEy4a</t>
  </si>
  <si>
    <t xml:space="preserve">Ninguna. </t>
  </si>
  <si>
    <t>PGD en PDF, Acta de reunión del Comité, Resolución Aprobatoria y Pieza Comunicativa.</t>
  </si>
  <si>
    <t>Cronograma de Instrumentos 2021
Evidencias de seguimiento por cada instrumento</t>
  </si>
  <si>
    <t>Total consultas acumuladas 2021</t>
  </si>
  <si>
    <t>Se identificaron 670 solicitudes de GLPI entre el 1 julio y 31 diciembre de 2021 en relación al sistema Orfeo de las cuales 232 se encuentran CERRADAS, 394 se encuentran RESUELTAS, 1 se encuentra en ESPERA y 43 se encuentran en CURSO.</t>
  </si>
  <si>
    <t>Se espera una vez recibido el documento diagramado socializarlo a los funcionarios y contratistas</t>
  </si>
  <si>
    <t>Se generó el informe final de seguimiento a los resultados planteados en el Plan de Gestión de la Integridad</t>
  </si>
  <si>
    <r>
      <rPr>
        <b/>
        <u/>
        <sz val="11"/>
        <rFont val="Arial"/>
        <family val="2"/>
      </rPr>
      <t>Dirección de Reasentamientos</t>
    </r>
    <r>
      <rPr>
        <sz val="11"/>
        <rFont val="Arial"/>
        <family val="2"/>
      </rPr>
      <t xml:space="preserve">
de 48 actividades programadas se realizaron 62, con una participación 1.146 personas, y un porcentaje de ejecución de 129%
Se realizó oportunamente el reporte a la OAP, se cargaron en el Drive las evidencias de cumplimiento y se registró en el Plan el avance. El Indicador correspondiente al PAAC es 3/3
tres seguimiento realizados, tres seguimientos programados
</t>
    </r>
  </si>
  <si>
    <r>
      <rPr>
        <b/>
        <u/>
        <sz val="11"/>
        <rFont val="Arial"/>
        <family val="2"/>
      </rPr>
      <t xml:space="preserve">8_Acción_Reasentamientos (Carpeta)
</t>
    </r>
    <r>
      <rPr>
        <sz val="11"/>
        <rFont val="Arial"/>
        <family val="2"/>
      </rPr>
      <t xml:space="preserve">
1. Plan PAPC con seguimiento
2. Comunicado Rad.: 202112000116683 Seguimiento PAPC 2021
3. Correo envío Seguimiento Trimestral Plan de Acción de Participación Ciudadana 2021
4. Respuesta de recepción Información seguimiento Trimestral PAPC 2021
</t>
    </r>
  </si>
  <si>
    <t>Las evidencias de las acciones están publicadas en el Drive de Planeación dispuesto para tal fin:  https://drive.google.com/drive/folders/1MB5P1-Zoj3aHk5gCIfHxRaX0lyQDveIx?usp=sharing</t>
  </si>
  <si>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El indicador correspondiente al PAAC es 4/4
</t>
    </r>
  </si>
  <si>
    <r>
      <rPr>
        <b/>
        <u/>
        <sz val="11"/>
        <rFont val="Arial"/>
        <family val="2"/>
      </rPr>
      <t>12_ Acción_ Reasentamientos (Carpeta)</t>
    </r>
    <r>
      <rPr>
        <sz val="11"/>
        <rFont val="Arial"/>
        <family val="2"/>
      </rPr>
      <t xml:space="preserve">
Cuarto Reporte:
1. Correo Solicitud de Información FUT VICTIMAS Corte 30 septiembre de 2021
2. Correo envío de Información REAS FUT VICTIMAS Corte septiembre 30 2021
2.1 Formato Base Datos Beneficiarios 3er Trimestre 2021
2.2 Reporte FUT_CVP_Victimas_2021 3T CVP
2.3 Seguimiento PAD Tercer Trimestre 2021_CVP</t>
    </r>
  </si>
  <si>
    <t>17.1 Pantallazo de la publicación del PAAC corte 30ago2021
17.2 Alcance 2do Informe seguimiento PAAC y Riesgos de corrupción</t>
  </si>
  <si>
    <t>La actividad se cumplió en los tiempos establecidos.
Las evidencias están almacenadas en la siguiente ruta:
https://drive.google.com/drive/folders/1a7PafjGWYnihTbs4ONMPL6xv7NYj66sy</t>
  </si>
  <si>
    <t>19.1 Pantallazo de la publicación del PAAC corte 30ago2021
19.2 Alcance 2do Informe seguimiento PAAC y Riesgos de corrupción</t>
  </si>
  <si>
    <t>21.1 Pantallazo de la publicación del PAAC corte 30ago2021
22.2 Alcance 2do Informe seguimiento PAAC y Riesgos de corrupción</t>
  </si>
  <si>
    <t>La actividad se cumplió en el cuatrimestre anterior.</t>
  </si>
  <si>
    <t>INFORME FINAL INTEGRIDAD</t>
  </si>
  <si>
    <t>La actividad se cumplió en los tiempos establecidos.  Se evidencia el informe final en la siguiente ruta:
https://drive.google.com/drive/folders/180NkjvmYvL8aHWDr73uRnsNQCQRrrCzw</t>
  </si>
  <si>
    <t>La actividad se cumplió en los tiempos establecidos.  Se evidencia el documento para ser diagramado por comunicaciones en la siguiente ruta:
https://drive.google.com/drive/folders/1dF_oh220YSdPe8VbBhP0czeOYAhELBb8
1.1 Red de formadores internos Caja de la Vivienda Popular.docx
1.2 Correo comunicaciones.PDF
1.3 Insumos portafolio</t>
  </si>
  <si>
    <t>La actividad se cumplió en los tiempos establecidos.  Se evidencia el documento para ser diagramado por comunicaciones en la siguiente ruta:
https://drive.google.com/drive/folders/165Sn9Mp39rTR2K4ctwgEheFyDsRgSYia
2.1 Red de formadores internos Caja de la Vivienda Popular.docx
2.2 Correo comunicaciones.PDF</t>
  </si>
  <si>
    <t>La actividad se realizó en los tiempos establecidos, se evidencian los registros de publicaciones de septiembre a diciembre.
Las evidencias se encuentran almacenadas en las rutas mencionadas por el proceso.</t>
  </si>
  <si>
    <t>Se realizaron en asocio con la oficina asesora de comunicaciones, 12 videos de Plan Terrazas con el objetivo de divulgar el programa, guiar al ciudadano sobre los pasos a seguir para ingresar al programa y presentación de resultados del mismo.</t>
  </si>
  <si>
    <t>Correo con link acceso a videos.
Pantallazo videos.
4.1 PLAN DE GESTIÓN SOCIAL DMV INTRODUCCIÓN Y FASE I (1)
4.2  PLAN DE GESTIÓN SOCIAL DMV FASE II
4.3. PLAN DE GESTIÓN SOCIAL DMV FASE III</t>
  </si>
  <si>
    <t>La actividad se realizó en los tiempos establecidos, se evidencian las Difusiones realizadas.
Se evidencia la información en la siguiente ruta:
https://drive.google.com/drive/folders/1CkoBwo3RUfri4kiAPFhdxghOYDSNM-o1</t>
  </si>
  <si>
    <t>La actividad se ejecute a finales de agosto y septiembre cumpliendo con el propósito de la actividad, así como las actividades de difusión de la OAC.
Se evidencia la información en la siguiente ruta:
https://drive.google.com/drive/folders/1opx60sgVo0N650sO6bl0zR-Y3nXiwkya</t>
  </si>
  <si>
    <t>La actividad se desarrollo en los tiempos establecidos y de acuerdo al PAPC.
Se evidencia la información en la siguiente ruta:
https://drive.google.com/drive/folders/1m-kWi7Lh_ParS7k7nQUzmkuHOSX-HJlo</t>
  </si>
  <si>
    <t>1.1 2021_10_25_ ACTA DE REUNION REVISIÓN MENÚ PARTICIPA MATRIZ TRANSPARENCIA LEY 1712 DE 2014 (1)
1.2 2021_17_12_ACTA DE REUNION V4 ( acta revisión tercer seguimiento matriz transparencia_fr.docx</t>
  </si>
  <si>
    <t>La Oficina Asesora de Comunicaciones realizó reuniones con la Oficina Asesora de Planeación con el fin de realizar seguimiento a los numerales de la Matriz de cumplimiento de la Ley 1712  de 2014 dentro del Botón de Transparencia, Decreto 1519 de 2020, y Botón PARTICIPA cumplimiento del  Las reuniones se realizaron el 25 de octubre y 17 de diciembre de 2021</t>
  </si>
  <si>
    <t>La actividad se cumplió en los tiempos establecidos, se evidencian las actas de reunión.  
Se evidencia la información en la siguiente ruta:
https://drive.google.com/drive/folders/1EEWOaWSxUCmEdpOfHRMRBisPfvZ8BPTP</t>
  </si>
  <si>
    <t>La actividad está finalizada.  Se realizó la concertación de los acuerdos de gestión mencionados y se encuentra publicados en la siguiente ruta:
https://www.cajaviviendapopular.gov.co/?q=Nosotros/Gestion-Humana/acuerdos-de-gesti%C3%B3n-cvp#concertaci-n-acuerdos-de-gesti-n-2021</t>
  </si>
  <si>
    <t>https://www.cajaviviendapopular.gov.co/?q=Nosotros/Gestion-Humana/acuerdos-de-gesti%C3%B3n-cvp#concertaci-n-acuerdos-de-gesti-n-2021
https://www.cajaviviendapopular.gov.co/?q=Nosotros/Gestion-Humana/acuerdos-de-gesti%C3%B3n-cvp</t>
  </si>
  <si>
    <t xml:space="preserve">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t>
  </si>
  <si>
    <t>1. Informe de disponibilidad Septiembre 2021 CVP.PDF
2. Informe de disponibilidad Octubre de 2021 Caja de Vivienda Popular.pdf
3. Informe de disponibilidad Noviembre de 2021 Caja de Vivienda Popular.pdf
4. Informe de disponibilidad Diciembre de 2021 Caja de Vivienda Popular.pdf</t>
  </si>
  <si>
    <t>La actividad se cumplió, se realizó el seguimiento al avance en la ejecución del Plan de Adquisiciones
Las evidencia se encuentran almacenada en la siguiente ruta:
https://drive.google.com/drive/folders/1Umlvx8a0GyxwkLO--Bff7euRiJOe8kw-</t>
  </si>
  <si>
    <t>La actividad se cumplió.
Las evidencia se encuentran almacenada en la siguiente ruta:
https://www.cajaviviendapopular.gov.co/?q=reportes-de-control-interno y https://www.cajaviviendapopular.gov.co/?q=informes-de-gestion-evaluacion-y-auditorias</t>
  </si>
  <si>
    <t>La actividad se cumplió, se socializó  a través de diferentes medios de comunicación los lineamientos de la Ley de Transparencia a los Servidores y Contratistas de la CVP.
Las evidencias se encuentran almacenada  en la siguiente ruta:
https://intranet.cajaviviendapopular.gov.co/index.php/que-saber/#tab-tab5e3c3905321c0</t>
  </si>
  <si>
    <t>Durante el cuatrimestre de la vigencia 2021, se realizaron oportunamente las publicaciones en la página web de la entidad acorde a las solicitudes de los procesos de la entidad realizadas durante septiembre, Octubre, Noviembre y Diciembre.</t>
  </si>
  <si>
    <t>6.1 LISTADO COMPLETO DE PUBLICACIONES WEB AGOSTO 2021.pdf
6.2 Registro de Publicaciones web e intranet septiembre 2021.pdf
6.3 LISTADO COMPLETO DE PUBLICACIONES WEB OCTUBRE 2021.pdf
6.4 LISTADO COMPLETO DE PUBLICACIONES WEB NOVIEMBRE 2021.pdf
6.5 LISTADO COMPLETO DE PUBLICACIONES WEB DE DICIEMBRE (completo de diciembre) 2021.pdf</t>
  </si>
  <si>
    <t>La actividad se cumplió.  
Las evidencia se encuentran almacenada en la siguiente ruta:
https://www.cajaviviendapopular.gov.co/?q=Transparencia/informaci%C3%B3n-adicional
https://drive.google.com/drive/folders/1C1Bh4a6aKhF4GVPJej03eANGWgJbm9JQ</t>
  </si>
  <si>
    <t>La actividad se cumplió, se evidencian los Reportes mensuales de solicitudes de información pública.
Las evidencias se encuentran almacenada  en la siguiente ruta:
https://drive.google.com/drive/folders/1ijgPWAwM8MJyc-7KorQ5XZYU9r4pWKjn</t>
  </si>
  <si>
    <t>La actividad se cumplió, se evidencian los informes PQRSD de acuerdo con los criterios de Ley 1712/14
Las evidencias se encuentran almacenada  en la siguiente ruta:
https://drive.google.com/drive/folders/1XLTCQqwVt8EtW5QoAWu5p_GR362zmYlc</t>
  </si>
  <si>
    <t>La actividad se cumplió.
Las evidencia se encuentran almacenada en la siguiente ruta:
https://drive.google.com/drive/folders/1XPxZX86xFdPnOb-Wx25yCUcp3Adf-A5E</t>
  </si>
  <si>
    <t>La actividad se cumplió.  Se realizó la actualización del Programa de Gestión Documental 
Las evidencia se encuentran almacenada en la siguiente ruta:
https://drive.google.com/drive/folders/1AMJbEAxtpMvTdXRC60VXgF1QkvveopIk</t>
  </si>
  <si>
    <t>La actividad se cumplió.  Se ha realizado el seguimiento a la a la Implementación del cronograma del PGD , con un avance del 93% de las actividades. 
Las evidencia se encuentran almacenada en la siguiente ruta:
https://drive.google.com/drive/folders/1RdySLfG2uvD9bkcYKYR0_z0RWg38Md6R</t>
  </si>
  <si>
    <t>La actividad se cumplió.  Se ha realizado el seguimiento a la  atención de solicitudes, consultas y préstamos del archivo Central 
Las evidencia se encuentran almacenada en la siguiente ruta:
https://drive.google.com/drive/folders/1pZtBmyHgLzdoUyixr5FIuBP2zU20kLa6</t>
  </si>
  <si>
    <t>Excel Reporte Orfeo Pac, Excel GLPI JULIO - DICIEMBRE POR TÉCNICO</t>
  </si>
  <si>
    <t>La actividad se cumplió.  Se ha realizado el seguimiento a los requerimientos al sistema ORFEO reportados.  El 93% ha sido solucionado.
Las evidencia se encuentran almacenada en la siguiente ruta:
https://drive.google.com/drive/folders/1ygCPmUjagheMlAxkQKOs71cwd9zHEfmS</t>
  </si>
  <si>
    <t>La actividad se encuentra finalizada, se ha realizado la actualización del esquema de publicación mensual. (Septiembre, octubre, noviembre y diciembre)
Las evidencias se encuentran almacenadas en las rutas mencionadas.
https://drive.google.com/drive/folders/1w5hT0dQ0w3vsKYEddj3MU_zmaj1bq-jK</t>
  </si>
  <si>
    <t>La actividad se cumplió.  Se realizaron los informes de métricas de la herramienta publicada en la página web
Las evidencia se encuentran almacenada en la siguiente ruta:
https://www.cajaviviendapopular.gov.co/sites/default/files/Informe%20fINAL%202021%20sobre%20M%C3%A9tricas%20Web%20P%C3%A1gina%20de%20la%20Caja%20de%20la%20Vivienda%20Popular.pdf</t>
  </si>
  <si>
    <t>https://www.cajaviviendapopular.gov.co/?q=Nosotros/Informes/informe-de-ejecucion-del-presupuesto-de-gastos-e-inversiones</t>
  </si>
  <si>
    <t>La actividad se cumplió.  Se publicaron mensualmente en el botón de transparencia las ejecuciones del presupuesto de gastos.
Las evidencia se encuentran almacenada en la siguiente ruta:
https://www.cajaviviendapopular.gov.co/?q=Nosotros/Informes/informe-de-ejecucion-del-presupuesto-de-gastos-e-inversiones</t>
  </si>
  <si>
    <t>Segundo informe de seguimiento realizado a partir de una revisión y check list de la nueva matriz de transparencia  y los anexos técnicos 1 y2 del 2 de noviembre de 2021
*corte 31 de diciembre 2021</t>
  </si>
  <si>
    <t>https://drive.google.com/drive/folders/1muOYHfz4uUQ_slUDai1rn-2Q5y4YNLN1</t>
  </si>
  <si>
    <t>La actividad se cumplió.  Se publicaron los informes de PQRSD.
Las evidencia se encuentran almacenada en la siguiente ruta:
https://drive.google.com/drive/folders/1w-S9w1ddsB7zANtNWIkoKgof5KrOCj-c</t>
  </si>
  <si>
    <t>La actividad se cumplió en el primer cuatrimestre.</t>
  </si>
  <si>
    <t>La actividad se cumplió en el cuatrimestre anterior.  El proceso reporta la realización de una sensibilización.
La evidencia se encuentra almacenada en la siguiente ruta: https://drive.google.com/drive/folders/1bxPuhxa1c7zca1mBb2vUDn1PLmrzSPSo</t>
  </si>
  <si>
    <t>La actividad se cumplió.  Se evidencia una sensibilización  a los funcionarios y contratistas del proceso de servicio al ciudadano sobre el  Manual de  Servicio a la Ciudadanía
Las evidencia se encuentran almacenada en la siguiente ruta:
https://drive.google.com/drive/folders/1uasZEpNx5cXzjcYLiKYFtBF-sH8ZEwFW</t>
  </si>
  <si>
    <t>La actividad se cumplió.  Se encuentran publicados los informes de gestión PQRSD.
La evidencia se encuentra almacenada en la siguiente ruta: https://www.cajaviviendapopular.gov.co/?q=Servicio-al-ciudadano/informes-de-medici%C3%B3n-del-grado-de-satisfacci%C3%B3n-del-ciudadano</t>
  </si>
  <si>
    <t>La actividad se cumplió.  De manera mensual se han realizado los "Informes de Asistencia por Canales de Atención, y se realizaron los informes correspondientes para agosto, septiembre, octubre y noviembre del 2021
La evidencia se encuentra almacenada en la siguiente ruta: https://drive.google.com/drive/folders/1H6HNyOB1khW2fffhgCDjjjykTWCpDat1</t>
  </si>
  <si>
    <t>Fecha de Actualización: 28 de junio de 2021</t>
  </si>
  <si>
    <t>La actividad se cumplió.  Se realizaron las capacitaciones sobre el manejo del Sistema Distrital de Quejas y Soluciones - Bogotá te escucha.  
La evidencia se encuentra almacenada en la siguiente ruta: https://drive.google.com/drive/folders/13aeCWohJubF50QPN-euEcBSJ2jMXjCp0</t>
  </si>
  <si>
    <t>1. Capacitación funcional - Bogotá te escucha 11-11-21.pdf
2211300-FT-211 Registro de Asistencia Funcional 11_NOVIEMBRE_2021 (1)</t>
  </si>
  <si>
    <t>La actividad se cumplió.  Se encuentran publicados los informes de gestión y oportunidad de las respuestas a las PQRSD agosto, septiembre, octubre y noviembre del 2021
La evidencia se encuentra almacenada en la siguiente ruta: https://drive.google.com/drive/folders/1Z_Z_vpP11PMoEcoFULjpE6NdTKxfJDlK</t>
  </si>
  <si>
    <t>La actividad se cumplió en los tiempos establecidos.  Se desarrollo el Plan Estratégico de Comunicaciones.
Las evidencias se encuentran en la siguiente ruta:
https://drive.google.com/drive/folders/1dGfq0eT75xwrmFZmpKQfdujd9ld5RGN4</t>
  </si>
  <si>
    <t>La actividad se cumplió en los tiempos establecidos.  Se realizaron las sensibilizaciones planeadas de acuerdo a la actividad.
Las evidencias se encuentran almacenadas en la siguiente ruta:
https://drive.google.com/drive/folders/1y4jASU_8W_f1bgcMjZNUVv71Ui06kqzt</t>
  </si>
  <si>
    <t>La actividad se cumplió en los tiempos establecidos.  Se realizó jornada de capacitación e información sobre la normatividad que rige para el diseño y revisión del paquete técnico en la Curaduría Pública Social
Las evidencias se encuentran almacenadas en la siguiente ruta:
https://drive.google.com/drive/folders/1qbXD0JQSHqkpWtxdxjOC_XO1V5MpeeVG</t>
  </si>
  <si>
    <t>Correo de Bogotá es TIC - Re_ 202111200086043 - Segundo informe de seguimiento y evaluación al cumplimiento de las actividades programadas
Ruta: https://drive.google.com/drive/folders/114vqZupRiEEP3IMeGQ3jxg2ChOgEpuNM</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</si>
  <si>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Reasentamientos:  A partir de septiembre se inició la divulgación y los seguimientos tecnológicos correspondientes y las estrategias para que la ciudadanía haga uso de esta herramienta.</t>
  </si>
  <si>
    <t>Carpeta 2. Racionalización</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</si>
  <si>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Urbanizaciones y Titulación: Realizó procesos de socialización de uso del link con los líderes de la comunidad y en territorio, haciendo pruebas de funcionamiento y diligenciamiento del formato y radicación haciendo uso del celular e hizo entrega de folletos instructivos.</t>
  </si>
  <si>
    <t>Oficina Asesora de Planeación: Se realizaron mesas de trabajo con los procesos involucrados para establecer cronogramas para sacar a producción el formulario de radicación en línea y la estrategia para enlazarlo con ORFEO, realizó la divulgación de la entrada en vigencia del link a los enlaces de las áreas a cargo, realizó seguimiento y recopiló evidencias de los avances. 
Oficina Asesora de Comunicaciones: El día 31 de agosto de 2021 quedó publicado en la página WEB de la entidad el nuevo botón de radicación en línea, realizó la divulgación de la entrada en vigencia del link por correo interno y en la página web.
Oficina TIC: Realizó atención y seguimiento a los reportes de falla en el funcionamiento del link.
Proceso gestión documental: Enlace y adecuación de usuario de ORFEO para proceso de servicio al ciudadano que le permita generar radicado y distribuir los documentos radicados en línea al área a cargo del trámite u OPA, incorporación de estrategias de notificación virtual y acompañamiento en ajuste de procedimientos de notificación de la dirección jurídica, divulgación de estas estrategias a los directivos de la entidad.
Dirección de Mejoramiento de Vivienda:  Realizó divulgación en territorio de los mecanismos de comunicación y consulta dentro de los que se encuentra la información en la web de la entidad y la posibilidad de radicar en línea y el uso de correos electrónicos.</t>
  </si>
  <si>
    <t xml:space="preserve">La actividad se cumplió.  Las evidencias están almacenadas en la siguiente ruta:https://drive.google.com/drive/folders/1LvLecQ4zRm3M5xSW3hZyo9qlpWTy7GTE </t>
  </si>
  <si>
    <t>n/a</t>
  </si>
  <si>
    <t>Carpeta lineamiento 7</t>
  </si>
  <si>
    <t>Carpeta lineamiento 8</t>
  </si>
  <si>
    <t>La actividad se cumplió.  
Las evidencia se encuentran almacenada en la siguiente ruta:
https://drive.google.com/drive/folders/1-DooBF3p1jcup1iSUwTMok5s7NCpjy8-</t>
  </si>
  <si>
    <t>La actividad se cumplió.  
Las evidencia se encuentran almacenada en la siguiente ruta:
https://drive.google.com/drive/folders/1-hh3cJ7jYZsdpar90YKO5UEZAS9rwIUC</t>
  </si>
  <si>
    <t xml:space="preserve">La actividad se encuentra finalizada.
Las evidencias se encuentran almacenada en la siguiente ruta:
https://drive.google.com/drive/folders/1B9AhP6sT8edZXdipIthHRJqoAxa0OmzY
</t>
  </si>
  <si>
    <t xml:space="preserve">La actividad se encuentra finalizada.
Las evidencias se encuentran almacenada en la siguiente ruta:
https://drive.google.com/drive/folders/1u2Jt4RzX9Nj3DVvbCbOxM7MRtve1ED6t
</t>
  </si>
  <si>
    <t>6.1 Remisión inventario actualizado de activos de información.pdf
6.2  208-TIC-Ft-21 INVENTARIO Y CLASIFICACION DE ACTIVOS DE INFORMACION V5.xls
6.3 Publicación Datos Abiertos CVP.PNG</t>
  </si>
  <si>
    <t>Se consolidó la información reportada por cada dependencia y se envió a la oficina de planeación para revisión y solicitar la publicación en la página web y en la carpeta Calidad
se adelantó la publicación de los objetos cartográficos producidos por las direcciones misionales de mejoramiento de barrios, de vivienda y de urbanizaciones y titulación</t>
  </si>
  <si>
    <t xml:space="preserve"> Se realizo la entrega del la automatización del flujo del proceso de licencias para mejoramiento de vivienda según lo requerido por el área funcional (DMV), por otro lado se entrego una primera versión de la aplicación móvil que apoya el proceso de caracterización de la población den REAS</t>
  </si>
  <si>
    <t>La integración hacia GOV:CO finalizó y se encuentra en producción desde el mes de diciembre  de 2021 https://www.cajaviviendapopular.gov.co</t>
  </si>
  <si>
    <t>La actividad se cumplió.  Se realizó el seguimiento al cumplimiento de los ítems de la Matriz de la Ley 1712 de 2014, acorde a la información actualizada y publicada en el Botón de Transparencia de la Página Web de la Entidad.
Las evidencia se encuentran almacenada en la siguiente ruta:
https://drive.google.com/drive/folders/1muOYHfz4uUQ_slUDai1rn-2Q5y4YNLN1</t>
  </si>
  <si>
    <t>https://drive.google.com/drive/folders/1vsqt40i6nNDQ2wHb1FchRIFvMJNEbTAe</t>
  </si>
  <si>
    <t>Las evidencias en la ruta mencionada No se encuentran.
Se solicitó al proceso ajuste de la información y cargue de las evidencias el 7 de enero de 2022.</t>
  </si>
  <si>
    <t>La actividad fue finalizada y se encuentra publicado en la siguiente ruta:
https://drive.google.com/drive/folders/1K-cjiLwq5i53wDNpJJZnvY7TxNmSrSM3</t>
  </si>
  <si>
    <t>1. Indicador propuesto dentro de matriz 208-PLA-Ft-55 SEGUIMIENTO A LA GESTIÓN
2.Correo de solicitud de inclusión de indicador
3. Resultado Indicador 2021
4. Balance participación</t>
  </si>
  <si>
    <t>Corte 31dic2021</t>
  </si>
  <si>
    <t>Cumplida en el seguimiento realizado a corte 31ago2021</t>
  </si>
  <si>
    <t>Se realizó y consolidó el monitoreo cuatrimestral a los mapas de riesgos de corrupción, cumpliendo los tiempos establecidos.</t>
  </si>
  <si>
    <t>1. 208-PLA-Po-01 POLÍTICA DE ADMINISTRACIÓN DEL RIESGO V1
2. Acta 4ta reunión Comité́ de Control Interno 22Jun2021_firmada.pdf</t>
  </si>
  <si>
    <r>
      <rPr>
        <b/>
        <sz val="11"/>
        <rFont val="Arial"/>
        <family val="2"/>
      </rPr>
      <t>Evidencia Reportada:</t>
    </r>
    <r>
      <rPr>
        <sz val="11"/>
        <rFont val="Arial"/>
        <family val="2"/>
      </rPr>
      <t xml:space="preserve"> Política de administración del riesgo versión 1 de agosto del 2021,  publicada en la carpeta Calidad.
Se dio cumplimiento a la actividad, adicionalmente se evidenció la publicación de la misma en la página web de la entidad ruta: https://www.cajaviviendapopular.gov.co/sites/default/files/208-PLA-Po-01%20POL%C3%8DTICA%20DE%20ADMINISTRACI%C3%93N%20DEL%20RIESGO%20V1_0.pdf</t>
    </r>
  </si>
  <si>
    <t>El día 14 de mayo 2021, se realizó socialización de la Política de Administración de Riesgos dela CVP para la vigencia 2021 y teniendo en cuenta que su aprobación se logró en el Cuarto Comité Institucional de Coordinación de Control Interno - CICCI realizado el 22 de junio de 2021, se socializó nuevamente con cada uno de los procesos en las mesas de trabajo de revisión de los mapas de riesgos, armonizando de esta manera el ejercicio realizado en las mesas de trabajo con la política aprobada, fortaleciendo de esta manera el desarrollo de esta actividad.</t>
  </si>
  <si>
    <r>
      <rPr>
        <b/>
        <sz val="11"/>
        <rFont val="Arial"/>
        <family val="2"/>
      </rPr>
      <t xml:space="preserve">Evidencia reportada: </t>
    </r>
    <r>
      <rPr>
        <sz val="11"/>
        <rFont val="Arial"/>
        <family val="2"/>
      </rPr>
      <t xml:space="preserve">Sensibilización sobre la gestión del riesgo del 4jun2021  a los enlaces del Proceso de Gestión Financiera, no se evidencia la asistencia del responsable del Proceso.
Teniendo en cuenta los seguimientos previos, se consideraron las mesas de trabajo realizadas durante  los meses de junio y  julio con los 16 procesos, dónde se consolidaron las matrices de riesgos.
</t>
    </r>
    <r>
      <rPr>
        <b/>
        <sz val="11"/>
        <rFont val="Arial"/>
        <family val="2"/>
      </rPr>
      <t>Recomendación:</t>
    </r>
    <r>
      <rPr>
        <sz val="11"/>
        <rFont val="Arial"/>
        <family val="2"/>
      </rPr>
      <t xml:space="preserve">  Fortalecer la evidencia de sensibilización a los responsables de los procesos sobre la gestión de los riesgos de la Entidad.</t>
    </r>
  </si>
  <si>
    <t xml:space="preserve">El primer monitoreo cuatrimestral de los Mapas de riesgos de corrupción, con corte al 30 de abril - 14 de mayo de 2021, se desarrollo  el 7 de mayo y se envió a Control Interno para su posterior seguimiento y evaluación.
Se solicito mediante memorando 202111300069933 reporte por cada uno de los procesos, correspondiente al segundo monitoreo cuatrimestral de los Mapas de riesgos de corrupción, con corte al 31 de agosto, se realizó por parte de la OAP la respectiva consolidación y monitoreo como segunda línea de defensa, para enviar mapa consolidado ante la Asesora de Control Interno. </t>
  </si>
  <si>
    <t xml:space="preserve">El primer monitoreo cuatrimestral  del Plan Anticorrupción y Atención al Ciudadano, con corte al 30 de abril - 14 de mayo de 2021, se desarrollo  el 7 de mayo y se envió a Control Interno para su posterior seguimiento y evaluación.
Se solicito mediante memorando 202111300069933 reporte por cada uno de los procesos, correspondiente al segundo monitoreo cuatrimestral de los componentes del PAAC, con corte al 31 de agosto, se realizó por parte de la OAP la respectiva consolidación y monitoreo como segunda línea de defesa, para enviar a la Asesora de Control Interno. </t>
  </si>
  <si>
    <t>15.1 202011300101223 Solicitud Seguimiento PAAC 3corte 2020
15.2 Matriz de Seguimiento Mapa de Riesgos y PAAC 3er Seg 2020
15.3 202111300025963 Solicitud Seguimiento I cuatrimestre 2021
15.4 20210507_208-PLA-Ft-05 PLAN ANTICORRUPCIÓN Y ATENCIÓN AL CIUDADANO Monitoreo I Cuatrimestre
15.5  202111300069933 Solicitud Seguimiento II cuatrimestre
15.6 20210907_Plan Anticorrupción y Atención al Ciudadano PAAC Monitoreo II Cuatrimestre</t>
  </si>
  <si>
    <t xml:space="preserve">Se suscribieron los siguientes informes:
• Se presentó en el formato 208-CI-ft-01 el Informe final  de la Auditoría Proceso de  Urbanizaciones y Titulación - Revisión de Riesgos, mediante memorando 202111200071293 del 20Ago2021
• Se presentó en el formato 208-CI-ft-01 el Informe final  de la Auditoría al Proceso de  Mejoramiento de Barrios - Revisión de Riesgos mediante memorando 202111200070763 del 18Ago2021
• Se presentó en el formato 208-CI-ft-01 el Informe preliminar  de la Auditoría al Proceso de Mejoramiento de Vivienda - Revisión de   Riesgos, mediante memorando  202111200071473 del 20Ago2021 </t>
  </si>
  <si>
    <t>Se evidencian 3 Informes de verificación del diseño de controles y su implementación:
•  Informe final  de la Auditoría Proceso de  Urbanizaciones y Titulación - Revisión de Riesgos, mediante memorando 202111200071293 del 20Ago2021
• Informe final  de la Auditoría al Proceso de  Mejoramiento de Barrios - Revisión de Riesgos mediante memorando 202111200070763 del 18Ago2021
•  Informe preliminar  de la Auditoría al Proceso de Mejoramiento de Vivienda - Revisión de   Riesgos, mediante memorando  202111200071473 del 20Ago2021</t>
  </si>
  <si>
    <t>Se realizó la verificación y publicación del PAAC en la página web, en las fechas establecidas</t>
  </si>
  <si>
    <t>Pantallazos aplicativo SUIT</t>
  </si>
  <si>
    <t>De acuerdo con el seguimiento realizado a corte 31 de agosto 2021, habían quedado tres etapas pendientes de seguimiento: 
Etapa 4: ¿Se ha realizado la socialización de la mejora tanto en la entidad como en los usuarios?
Seguimiento CI: Si, se evidencia divulgación de las mejoras a la comunidad y a la entidad por medio de folletos, correos electrónicos y presencialmente. Aunque aún falta posicionar el producto, puesto que aún los usuarios prefieren hacer uso de atención al ciudadano presencialmente. Hace falta mayor difusión.
Etapa 5: ¿El usuario está recibiendo los beneficios de la mejora del trámite?
Seguimiento CI: Si, se evidencia que el servicio se puso a disposición, más sin embargo, no ha tenido la acogida que se esperaba.
Etapa 6: ¿La entidad ya cuenta con mecanismos para medir los beneficios que recibirá el usuario por la mejora del trámite?
Seguimiento CI: Si, los mecanismos de medición se proyectaron una vez se planearon los trámites y el OPA’s, los cuales son: • Mejora en tiempo por desplazamientos • Mejora en la seguridad de la información • Ahorro en costo de desplazamiento • Optimización de recursos de la Entidad • Disminuir el riesgo de contagio ocasionado a partir de emergencias sanitarias a nivel distrital, en los puntos físicos de atención al ciudadano de la Entidad.</t>
  </si>
  <si>
    <t xml:space="preserve">1. Correo de Invitación.
2. Soporte de reunión (pantallazos).
3. Acta_Evaluación_Estrategia de rendición de cuentas 2021 CVP
4. Correos de soporte de validación y firma del acta.
2_ Acción_ Reasentamientos (Carpeta)
Cuarto Reporte:
1. Citación a reunión
2. Pantallazos de reunión
3. Acta de reunión  </t>
  </si>
  <si>
    <t>\\10.216.160.201\calidad\1. PROCESO DE GESTIÓN ESTRATÉGICA\DOCUMENTOS REFERENCIA\CARACTERIZACIÓN DE USUARIOS</t>
  </si>
  <si>
    <t>Se evidencia la actualización de la caracterización de los usuarios para la vigencia 2021  publicada en la carpeta CALIDAD.</t>
  </si>
  <si>
    <t>Excel del indicador propuesto dentro de matriz 208-PLA-Ft-55 SEGUIMIENTO A LA GESTIÓN
Correo de solicitud de inclusión de indicador</t>
  </si>
  <si>
    <t>Informes trimestrales de seguimiento a las actividades de participación ciudadana publicados en la página web</t>
  </si>
  <si>
    <t>Se evidenció el seguimiento realizado al del Plan Estratégico de Comunicaciones con las evidencias de las actividades planteadas.</t>
  </si>
  <si>
    <t>Sensibilización Rendición de Cuentas - Plataforma Colibrí
Espacios de participación ciudadana (Fotos)</t>
  </si>
  <si>
    <t>Se evidencian 3 socializaciones realizadas durante la vigencia: 
1. 25 de marzo 2021 
2. 5 de agosto 2021
3. 18 de noviembre 2021</t>
  </si>
  <si>
    <t xml:space="preserve">Se adjunta para la última sensibilización, el listado de asistencia y los pantallazos de la ejecución </t>
  </si>
  <si>
    <t>Se evidencia cumplimiento de la actividad con la publicación de los informes de los meses enero, febrero, marzo, abril, mayo, junio, julio, agosto, septiembre octubre y noviembre. Inicialmente la evidencia era un informe diferente al publicado. En el primer seguimiento la evidencia era un informe interno dando alertas sobre la ejecución presupuestal. Aunque se da cumplimiento a la actividad, se recomienda que se instaure un control de generar alertas en la ejecución presupuestal.</t>
  </si>
  <si>
    <t>1. Informe Final de Audiencia de Rendición de Cuentas CVP vigencia 2020
2. Informe de Evaluación de la Audiencia de Rendición de Cuentas CVP
3. DOCUMENTO COMPLETO MODELO NUEVOS AFECTOS NUEVOS TERRITORIOS
4. Acompañamiento social personas que habitan Manzana 54 y 55
5. Nuevos Afectos - Nuevos Territorios
6. Plan Terrazas</t>
  </si>
  <si>
    <t>Avance segundo trimestre: De acuerdo con el Informe Consolidado Audiencia De Rendición De Cuentas Año 2020 y el Informe de Evaluación Audiencia Pública de Rendición de Cuentas Vigencia 2020, aunque no se generaron compromisos específicos, los compromisos están relacionados con el cumplimiento de las metas  previstas para la vigencia 2021.
Durante el trabajo de campo se recogieron mensajes estructurantes que permitieron solventar inquietudes ciudadanas recurrentes y fundamentales para cimentar confianza en la ciudadanía y generar un marco de transparencia sobre logros y estados actual de los proyectos.
Por lo anterior y de acuerdo a las preguntas de la ciudadanía, como reto y/o compromiso público alrededor de los temas discutidos en la audiencia de rendición de cuentas, se desarrollaron los siguientes espacios de iniciativas de participación ciudadana:
*Sensibilización en las comunidades donde se realizarán obras "Nuevos Afectos - Nuevos Territorios"
Nuevos Afectos Nuevos Territorios: Es un Modelo que brinda los instrumentos conceptuales, metodológicos, técnicos y logísticos para garantizar en nuestras obras una efectiva e incidente participación ciudadana comprometida, a través de la realización de Pactos concretos, con la puesta en obra a escala barrial de los propósitos que acompañan el NUEVO CONTRATO SOCIAL Y AMBIENTAL PARA LA BOGOTÁ DEL SIGLO XXI que se ha trazado como derrotero el Plan de Desarrollo Distrital 2020-2024. Lejos de considerar la participación como una simple consulta que se hace a la ciudadanía para orientar la inversión pública, consideramos que la misma es el pilar fundamental que nuestras obras necesitan -ahora efectuadas bajo la figura de Operación Territorial Integral- para velar por su sustentabilidad en el tiempo por la vía del irrestricto compromiso, no solo de la ciudadanía beneficiaria, sino de los demás actores, públicos, privados y comunitarios, que de una u otra forma hacen presencia, o tienen incidencia, sobre el territorio.
*Acompañamiento social a las personas que habitan en Manzana 54 y 55.  (Actividad relacionada con la Pregunta N°2. Diana García Benavidez pregunta: ¿Cuál será el acompañamiento social que van a recibir las personas que habitan en la Manzana 54 y 55 - Pág. 204)
*Socialización y difusión permanentemente del Plan Terrazas. (preguntas relacionadas con el plan terrazas pág. 186-189)</t>
  </si>
  <si>
    <t xml:space="preserve">De acuerdo con el seguimiento y las evidencias entregadas, se puede observar que se realizó seguimiento trimestral del Plan de Acción y Participación Ciudadana durante la vigencia. </t>
  </si>
  <si>
    <t>Plan de Acción y Participación Ciudadana con seguimiento trimestral</t>
  </si>
  <si>
    <t xml:space="preserve">Se realizaron jornadas de sensibilización en la fase de vinculación de familias al proceso de titulación </t>
  </si>
  <si>
    <t>De acuerdo con el seguimiento y las evidencias entregadas, se puede observar que se realizó el informe trimestral del avance del Plan de Acción y Participación Ciudadana de la Dirección de Mejoramiento de Barrios de la vigencia.</t>
  </si>
  <si>
    <t>Informes trimestrales de la Dirección de Barrios corte septiembre y diciembre</t>
  </si>
  <si>
    <t>Se realizó el reporte trimestral del Plan de Acción Distrital y el Formato Único Territorial que contienen los compromisos de la Caja de la Vivienda Popular con la Política Víctimas del Conflicto Armado a cargo de la Alta Consejería para las Víctimas y la Secretaría de Hacienda del tercer trimestre, finalizando la acción propuesta.</t>
  </si>
  <si>
    <t>Correo electrónico de entrega de información</t>
  </si>
  <si>
    <t>Acta de reunión - Evaluación Estrategia de Rendición de Cuentas</t>
  </si>
  <si>
    <t xml:space="preserve">El 5 de octubre se realizó la segunda jornada de capacitación e información sobre la normatividad que rige para el diseño y revisión del paquete técnico en la Curaduría Pública Social. </t>
  </si>
  <si>
    <t>La evidencia indica que la presentación se realizó el 5 de octubre, más sin embargo no se cuenta con el listado de asistencia de esa sesión.</t>
  </si>
  <si>
    <t>Cumplida en el seguimiento realizado a corte 3abr2021</t>
  </si>
  <si>
    <t>Se evidencia en acta la sensibilización realizada el 9dic2021, finalizando las tres propuestas.</t>
  </si>
  <si>
    <t>Acta de reunión de la sensibilización</t>
  </si>
  <si>
    <t>Se encuentran publicados los 12 informes de gestión PQRSD de la vigencia.</t>
  </si>
  <si>
    <t xml:space="preserve">De manera mensual se han realizado los "Informes de Asistencia por Canales de Atención, y se realizaron los informes correspondientes para diciembre 2020, enero, febrero, marzo, abril. mayo, junio, julio, agosto, septiembre, octubre y noviembre del 2021. Se encuentran publicados en la carpeta de calidad y en la página web de la entidad. </t>
  </si>
  <si>
    <t>4 informes mensuales</t>
  </si>
  <si>
    <t>Capacitación de la Secretaría General de la Alcaldía Mayor - Listado de asistencia</t>
  </si>
  <si>
    <t xml:space="preserve">e manera mensual se han realizado los "Informes de Asistencia por Canales de Atención, y se realizaron los informes correspondientes para diciembre 2020, enero, febrero, marzo, abril. mayo, junio, julio, agosto, septiembre, octubre y noviembre del 2021. Se encuentran publicados en la carpeta de calidad y en la página web de la entidad. </t>
  </si>
  <si>
    <t xml:space="preserve">Después de realizar una nueva revisión en el mes de julio, durante el mes de agosto se publicó una nueva versión del  procedimiento 208-PLA-Pr-19 Rendición de Cuentas, Participación Ciudadana y Control Social </t>
  </si>
  <si>
    <t>Se generó un nuevo indicador para hacer seguimiento a las actividades de participación ciudadana, rendición de cuentas y control social dentro de la batería de indicadores de la Oficina Asesora de Planeación y conforme a los seguimientos trimestrales del Plan de Acción de Participación Ciudadana y Control Social</t>
  </si>
  <si>
    <t>Se adjuntan dos indicadores para ser incluidos en el tablero de control de indicadores, para la próxima vigencia se le realizará el correspondiente seguimiento periódico.</t>
  </si>
  <si>
    <r>
      <rPr>
        <b/>
        <sz val="11"/>
        <rFont val="Arial"/>
        <family val="2"/>
      </rPr>
      <t>Oficina Asesora de Comunicaciones</t>
    </r>
    <r>
      <rPr>
        <sz val="11"/>
        <rFont val="Arial"/>
        <family val="2"/>
      </rPr>
      <t xml:space="preserve">
Se realizó la divulgación de los siguientes espacios de encuentros y diálogos con la ciudadanía:
1. Bondades del Plan Terrazas el día 18 de junio de 2021 y se presentó a la audiencia
2. Socialización del POT el día 12 de junio de 2021
</t>
    </r>
    <r>
      <rPr>
        <b/>
        <sz val="11"/>
        <rFont val="Arial"/>
        <family val="2"/>
      </rPr>
      <t>Oficina Asesora de Planeación</t>
    </r>
    <r>
      <rPr>
        <sz val="11"/>
        <rFont val="Arial"/>
        <family val="2"/>
      </rPr>
      <t xml:space="preserve">
Se requirieron, consolidaron  y publicaron  los informes de las actividades de participación ciudadana, rendición de cuentas y  control social realizadas durante el segundo trimestre de la vigencia 2021. </t>
    </r>
  </si>
  <si>
    <r>
      <t>De acuerdo con el primer seguimiento al PAAC realizado a corte 30ago2021, se había comunicado:</t>
    </r>
    <r>
      <rPr>
        <i/>
        <sz val="11"/>
        <rFont val="Arial"/>
        <family val="2"/>
      </rPr>
      <t xml:space="preserve"> "Una vez verificado con el Proceso se manifiesta que se entregarán 3 informes trimestrales no 4, por lo que la calificación es del 33%. Se recomienda realizar el cambio de fecha de finalización para que coincida con la fecha del último informe". </t>
    </r>
    <r>
      <rPr>
        <sz val="11"/>
        <rFont val="Arial"/>
        <family val="2"/>
      </rPr>
      <t xml:space="preserve">Debido a que no se realizó el cambio de fecha de la acción, aún se deben publicar los 4 informes. Publicados en la página web se evidencian 2 de 4, es decir el 50%.
</t>
    </r>
    <r>
      <rPr>
        <b/>
        <sz val="11"/>
        <rFont val="Arial"/>
        <family val="2"/>
      </rPr>
      <t>Recomendación:</t>
    </r>
    <r>
      <rPr>
        <sz val="11"/>
        <rFont val="Arial"/>
        <family val="2"/>
      </rPr>
      <t xml:space="preserve"> En los informes publicados, se encuentra información que se puede considerar amparada por la Ley Estatutaria 1581 de 2012 "Por la cual se dictan disposiciones generales para la protección de datos personales", se recomienda realizar revisión de los documentos allí publicados referente a nombres, apellidos, número de identificación, teléfono y dirección. Si es necesario publicarlo, informar a la ciudadanía acerca del consentimiento informado por parte de los ciudadanos. De lo contrario, encriptar la información.
</t>
    </r>
  </si>
  <si>
    <t>OAP
Se realizaron los seguimientos de cumplimiento al Plan de Acción de Participación Ciudadana y Control Social 2021 y los respectivos informes trimestrales realizados por las cuatro direcciones misionales. Este proceso involucró procesos de solicitud, consolidación, retroalimentación y publicación de la información en la pagina web de la entidad de forma trimestral.
Oficina Asesora de Comunicaciones:
Se realizó la divulgación de los siguientes espacios de encuentros y diálogos con la ciudadanía:
1. Acuerdos de Sostenibilidad 
2. Pactos participación Ciudadana 
3. Sensibilización y Socialización procesos de Titulación
4. Orientación procesos de Reasentamientos
5. Socialización Plan terrazas
6. Socialización obras Mejoramiento de Barrios</t>
  </si>
  <si>
    <t>1. Tercer Trimestre (Carpeta con correos de soporte del seguimiento y publicación y 4 informes)
2. Cuarto Trimestre (Carpeta con correos de soporte del seguimiento y publicación y 4 informes)
3.Matriz consolidada de seguimiento del PAPC 2021
OAC
1. Acuerdos de Sostenibilidad (Fotos)
2. Pactos participación Ciudadana (Fotos)
3. Sensibilización y Socialización procesos de Titulación (Fotos)
4. Orientación procesos de Reasentamientos (Fotos)
5. Socialización Plan terrazas (Fotos)
6. Socialización obras Mejoramiento de Barrios (Fotos)</t>
  </si>
  <si>
    <t>La actividad se cumplió en los tiempos establecidos.  Se realizaron los seguimientos de cumplimiento al Plan de Acción de Participación Ciudadana y Control Social 2021 y los respectivos informes trimestrales realizados por las cuatro direcciones misionales</t>
  </si>
  <si>
    <r>
      <t xml:space="preserve">Se evidencian los informes trimestrales por cada Dirección misional. De acuerdo con la revisión de los informes, se puede observar que para el último trimestre se acogió la recomendación dada por Control Interno referente a  la Ley Estatutaria 1581 de 2012 "Por la cual se dictan disposiciones generales para la protección de datos personales". Más sin embargo, no se ha realizado el cambio en los informes anteriores y aún aparecen nombres, cédulas, dirección  y teléfonos de algunas personas.
</t>
    </r>
    <r>
      <rPr>
        <b/>
        <sz val="11"/>
        <color rgb="FFFF0000"/>
        <rFont val="Arial"/>
        <family val="2"/>
      </rPr>
      <t xml:space="preserve">Recomendación: </t>
    </r>
    <r>
      <rPr>
        <sz val="11"/>
        <color rgb="FFFF0000"/>
        <rFont val="Arial"/>
        <family val="2"/>
      </rPr>
      <t>Es necesario que se realice una revisión integral de la información publicada en los informes y si es necesario publicarlo, informar a la ciudadanía acerca del consentimiento informado por parte de los ciudadanos. De lo contrario, encriptar la información.</t>
    </r>
  </si>
  <si>
    <t xml:space="preserve">Se da claridad con el anterior seguimiento reportado que se elaboró el Plan Estratégico de Comunicaciones en enero del presente año y se realiza seguimiento trimestral, el cual es publicado en la carpeta de calidad.
Adicionalmente,  se realiza divulgación y socialización de los escenarios o eventos de participación ciudadana:
</t>
  </si>
  <si>
    <r>
      <rPr>
        <b/>
        <sz val="11"/>
        <rFont val="Arial"/>
        <family val="2"/>
      </rPr>
      <t>1. Formulación y Seguimiento Plan Estratégico de Comunicaciones.</t>
    </r>
    <r>
      <rPr>
        <sz val="11"/>
        <rFont val="Arial"/>
        <family val="2"/>
      </rPr>
      <t xml:space="preserve">
- Formulación Plan Estratégico de Comunicaciones.
- Seguimiento I trimestre  Plan Estratégico de Comunicaciones.
- Seguimiento II trimestre  Plan Estratégico de Comunicaciones.
\\10.216.160.201\calidad\2. PROCESO DE GESTIÓN DE COMUNICACIONES\PLAN ESTRATÉGICO\2021
2. Sensibilización Rendición Cuentas
3. Sensibilización mecanismo de titulación Barrio Paraíso
4. Acuerdo Sostenibilidad apropiación de las obras
5. Nuevos afectos Nuevos Territorios
</t>
    </r>
  </si>
  <si>
    <t xml:space="preserve">Se realizó seguimiento al IV trimestre del Plan Estratégico de Comunicaciones.
Sensibilización Rendición de Cuentas - Plataforma Colibrí
Se socializaron espacios de participación ciudadana con los públicos objeto de intervención </t>
  </si>
  <si>
    <t xml:space="preserve">Sop.1 Formulario Inicial para capt. Firmas.
Sop.2 Formulario captura firma-Ejemp. Trámite.
Sop 3. Listado capacitación Virtual 30-06-2021
Sop 4 Presentación capacitación junio 30.
</t>
  </si>
  <si>
    <t>Presentación capacitación junio 30.</t>
  </si>
  <si>
    <t xml:space="preserve">Se emitieron tres (3) informes de ejecución presupuestal de septiembre, octubre y noviembre </t>
  </si>
  <si>
    <t>Informes trimestrales de ejecución presupuestal publicados en la página web</t>
  </si>
  <si>
    <t>La actividad está y se han desarrollado Espacios de iniciativas de participación ciudadana de acuerdo a los compromisos de la rendición de cuentas.
Las evidencias se encuentran almacenadas en la siguiente ruta:
https://drive.google.com/drive/folders/13aCt0btTPfphERbrvJ5NmwXcg4tq7BBp</t>
  </si>
  <si>
    <t>La actividad se cumplió en el cuatrimestre anterior
Las evidencias se encuentran en la siguiente ruta: https://drive.google.com/drive/folders/114vqZupRiEEP3IMeGQ3jxg2ChOgEpuNM</t>
  </si>
  <si>
    <t>La actividad se cumplió en el cuatrimestre anterior, no se desarrollaron compromisos públicos adicionales a los ya realizados en los seguimientos anteriores</t>
  </si>
  <si>
    <t xml:space="preserve">Para el presente corte, se evidenció el seguimiento trimestral realizado por parte de la Dirección de Reasentamientos Humanos al  PAPC - Plan de Acción de Participación Ciudadana. Quedan pendiente los seguimientos a corte septiembre y diciembre. Dado que ya se cuenta con un avance significativo en la ejecución de las actividades, se recomienda que para el corte de diciembre se realice el seguimiento a mediados de diciembre para poder cumplir con el 100% para la ejecución de esta actividad. </t>
  </si>
  <si>
    <t>La actividad se cumplió en los tiempos establecidos.  
Las evidencias se encuentran en la siguiente ruta: https://drive.google.com/drive/folders/1P3xGh2zh7cX0ehtyioCxlchD2NRNGAfJ</t>
  </si>
  <si>
    <t xml:space="preserve">1. Plan PAPC con  seguimiento
Sop. 1 Ámbito 10. Espacio Líderes
Sop. 2 Ámbito 11. Esp. Pot. Hogares.
Sop. 3 Ámbito 12. Esp. Socialización.
Al interior de la carpeta correspondiente al ámbito se adjuntan las evidencias. Actas con registro fotográfico y listado asistencia.
Sop. 4 Informe General
</t>
  </si>
  <si>
    <t xml:space="preserve">Para el presente corte, se evidenció el seguimiento trimestral realizado por parte de la Dirección de Mejoramiento de Vivienda al  PAPC - Plan de Acción de Participación Ciudadana. Quedan pendiente los seguimientos a corte septiembre y diciembre. Dado que ya se cuenta con un avance significativo en la ejecución de las actividades, se recomienda que para el corte de diciembre se realice el seguimiento a mediados de diciembre para poder cumplir con el 100% para la ejecución de esta actividad. </t>
  </si>
  <si>
    <t>Sop. 1 Ámbito 10
Sop. 2 Ámbito 11
Sop. 3 Ámbito 12
Sop. 4 Ámbito 14</t>
  </si>
  <si>
    <t>La actividad se cumplió en los tiempos establecidos.  
Las evidencias se encuentran en la siguiente ruta: https://drive.google.com/drive/folders/1mCYryTgY3h21q0pxgvM5rI8XV5SGAGVL</t>
  </si>
  <si>
    <t>Para el segundo trimestre en el ámbito de participación ciudadana, se ha sensibilizado a los ocupantes de predios que hoy son propiedad de la CVP, sobre el proceso de titulación a través del mecanismo de cesión a título gratuito, para la obtención de su título de propiedad. Se llevó acabo la sensibilización de 30 familias en el barrio Paraíso el día 18 de Junio de 2021; sensibilización llevada a cabo mediante mesa de trabajo con los presidentes de las JAC barrio Bella Flor, para la socialización y avance del proceso, como también generar el intercambio de saberes y herramientas sociales dentro del mecanismo de participación local y comunitaria en el marco del proceso de titulación DUT; el 18 de abril  de 2021 se llevo acabo la asamblea de copropietarios manzana 55 se sensibilizaron 156 familias mediante la plataforma virtual, brindada por el operador NEXOS L.T.D.A; Bajo invitación realizada, el 14 de abril se asistió a sesión ordinaria para abordar temas de control político y titulación de predios en el barrio Villa Diana.
Para el segundo trimestre del año en el ámbito de rendición de cuentas, se realizo la entrega masiva de títulos proceso paraíso el 30 de junio de 2021 con un numero de 130 asistentes,  actividad llevada a cabo predio a predio en el barrio paraíso; entre el 5 de abril y 7 de julio de 2021 se realizo la entrega de títulos de otros procesos de la CVP con un total de 36 asistentes durante la actividad llevada a cabo en las instalaciones de la CVP</t>
  </si>
  <si>
    <t>Dando cumplimiento al artículo 2.1 de la resolución 1462 del 25 de agosto de 2020, donde se prohíben los eventos de carácter publico que impliquen aglomeración de personas, la estrategia utilizada fue realizar visitas predio a predio.</t>
  </si>
  <si>
    <t xml:space="preserve">Para el presente corte, se evidenció el seguimiento trimestral realizado por parte de la Dirección de Urbanizaciones y Titulación al  PAPC - Plan de Acción de Participación Ciudadana. Quedan pendiente los seguimientos a corte septiembre y diciembre. Dado que ya se cuenta con un avance significativo en la ejecución de las actividades, se recomienda que para el corte de diciembre se realice el seguimiento a mediados de diciembre para poder cumplir con el 100% para la ejecución de esta actividad. </t>
  </si>
  <si>
    <t xml:space="preserve">Ámbito participación ciudadana. 
Para el tercer cuatrimestre se realizaron las siguientes actividades, relacionadas con el ámbito de participación ciudadana: Mesa de trabajo presidentes JAC y/o líderes sociales de los barrios Mirador de Quiba, ubicado en la localidad de Ciudad Bolívar; y los Laureles Alto Fucha, de la localidad de San Cristóbal, estas actividades fueron realizadas el 9 y 24 de septiembre de 2021. 
Sensibilización sobre el mecanismo de cesión a título gratuito, actividad realizada los días 19 de octubre, 11 de noviembre y 7 de diciembre de 2021. La población total fueron 394 familias y se realizaron en el Colegio Vargas Villa y Juntas de acción comunal Barrio Bella Flor.   
 las actividades se realizaron de acuerdo al artículo 2.1 de la resolución 1462 del 25 de agosto de 2020, donde se prohíben los eventos de carácter público o privado que impliquen aglomeración de personas.  
La DUT, asistió bajo invitación a otras instancias de participación ciudadana tales como: 1. Comité de seguimiento a la implementación de patios SITP, realizado por Transmilenio S.A el 14 de septiembre de 2021. Esta reunión se llevó acabo de forma virtual.  2. Mesa de trabajo, mapa de actores cable aéreo san Cristóbal. Esta se realizó presencialmente en las instalaciones de la Secretaria Distrital del Hábitat. 
Ámbito rendición de cuentas. 
Con respecto al ámbito de rendición de cuentas se han realizado las siguientes actividades, durante el último cuatrimestre del año 2021:  El 1,2 y 9 de septiembre, se realizó entrega de 48 títulos en el barrio manzanares y de otros procesos de la CVP. El 6 de octubre y el 24 de noviembre de 2021, Se realizaron entregas masivas de 105 títulos, para el proceso paraíso, Arborizadora alta, candelaria, la nueva caracolí, la unión del divino niño, santa Viviana, sierra morena y maría paz. Estas actividades se llevan a cabo predio a predio barrio paraíso, manzanares y en las instalaciones de la CVP. 
</t>
  </si>
  <si>
    <t>1. Carpeta, ámbito rendición de cuentas.
2.Carpeta, ámbito participación ciudadana</t>
  </si>
  <si>
    <t>La actividad se cumplió en los tiempos establecidos, se realizaron jornadas de sensibilización en la fase de vinculación de familias al proceso de titulación 
Las evidencias se encuentran en la siguiente ruta: https://drive.google.com/drive/folders/1_BYw9K56TamWx-2VGhrIR1SVKVeOIoM8</t>
  </si>
  <si>
    <r>
      <rPr>
        <b/>
        <u/>
        <sz val="11"/>
        <rFont val="Arial"/>
        <family val="2"/>
      </rPr>
      <t>Mejoramiento de Barrios</t>
    </r>
    <r>
      <rPr>
        <sz val="11"/>
        <rFont val="Arial"/>
        <family val="2"/>
      </rPr>
      <t xml:space="preserve">
Con corte a 30  de junio de 2021, la Dirección de Mejoramiento de Barrios presenta Informe del  Plan de Acción y Participación Ciudadana donde reporta la realización de 5 reuniones de socialización y armonización de diseños definitivos y un acuerdo de sostenibilidad.
</t>
    </r>
  </si>
  <si>
    <t xml:space="preserve">Para el presente corte, se evidenció el seguimiento trimestral realizado por parte de la Dirección de Mejoramiento de Barrios al  PAPC - Plan de Acción de Participación Ciudadana. Quedan pendiente los seguimientos a corte septiembre y diciembre. Dado que ya se cuenta con un avance significativo en la ejecución de las actividades, se recomienda que para el corte de diciembre se realice el seguimiento a mediados de diciembre para poder cumplir con el 100% para la ejecución de esta actividad. </t>
  </si>
  <si>
    <t>La actividad se cumplió en los tiempos establecidos, se desarrollo el Plan de Participación Ciudadana-
Las evidencias se encuentran en la siguiente ruta: https://drive.google.com/drive/folders/1jj-riKIf-fVjDNotMmg-eNh7-J-MwOE6</t>
  </si>
  <si>
    <t>La actividad se cumplió en los tiempos establecidos: Se realiza el Reporte trimestral a la Alta Consejería para las Victimas 
Las evidencias se encuentran en la siguiente ruta:https://drive.google.com/drive/folders/1FEhdnxnl105f-57NcpvMRjwmjHnQXHDz
*Carpeta OAP
*Carpeta REAS</t>
  </si>
  <si>
    <r>
      <rPr>
        <u/>
        <sz val="11"/>
        <rFont val="Arial"/>
        <family val="2"/>
      </rPr>
      <t xml:space="preserve">OAP
</t>
    </r>
    <r>
      <rPr>
        <sz val="11"/>
        <rFont val="Arial"/>
        <family val="2"/>
      </rPr>
      <t xml:space="preserve">El 17 de diciembre  se llevó a cabo una reunión de revisión y evaluación de la estrategia de rendición de cuentas 2021 en la cual se compartieron los balances y desarrollos de los distintos componentes y se propusieron opciones de mejora para el 2022. Para esta reunión se hizo convocatoria a representantes de diferentes direcciones y procesos involucrados, y se elaboró acta con compromisos para enero de la siguiente vigencia. 
</t>
    </r>
    <r>
      <rPr>
        <u/>
        <sz val="11"/>
        <rFont val="Arial"/>
        <family val="2"/>
      </rPr>
      <t xml:space="preserve">
Dirección de Reasentamientos</t>
    </r>
    <r>
      <rPr>
        <sz val="11"/>
        <rFont val="Arial"/>
        <family val="2"/>
      </rPr>
      <t xml:space="preserve">
Se participó en la evaluación de la estrategia de rendición de cuentas de la CVP, se establecieron compromisos para la vigencia 2022, se elaboró acta de reunión.
</t>
    </r>
  </si>
  <si>
    <t>La actividad se cumplió en los tiempos establecidos: 
Las evidencias se encuentran en la siguiente ruta:https://drive.google.com/drive/folders/167AA-ftwC0KDudpir2P_iZ0kHyA1coaQ</t>
  </si>
  <si>
    <t xml:space="preserve">El 17 de diciembre  se llevó a cabo una reunión de revisión y evaluación de la estrategia de rendición de cuentas 2021 en la cual se compartieron los balances y desarrollos de los distintos componentes y se propusieron opciones de mejora para el 2022. Para esta reunión se hizo convocatoria a representantes de diferentes direcciones y procesos involucrados, y se elaboró acta con compromisos para enero de la siguiente vigencia. </t>
  </si>
  <si>
    <r>
      <t xml:space="preserve">Se soporta el Plan de Participación Ciudadana con el respectivo seguimiento de dos trimestres. 
En la hoja llamada "Estrategia de Implementación" del documento adjunto se observa el seguimiento de la implementación de 8 de 34 actividades cuyo puntaje en el autodiagnóstico fue inferior al 100%. 
Se da por cumplida la actividad.
</t>
    </r>
    <r>
      <rPr>
        <b/>
        <sz val="11"/>
        <rFont val="Arial"/>
        <family val="2"/>
      </rPr>
      <t xml:space="preserve">Recomendación: </t>
    </r>
    <r>
      <rPr>
        <sz val="11"/>
        <rFont val="Arial"/>
        <family val="2"/>
      </rPr>
      <t>Con el propósito de facilitar y fortalecer el seguimiento y la posterior medición del avance, es necesario que las acciones que obtuvieron una calificación inferior al 100% se prioricen, se defina un responsable y se establezca una fecha de ejecución de las acciones a realizar durante la vigencia 2021.</t>
    </r>
  </si>
  <si>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</si>
  <si>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Se evidencia el proyecto de un documento  llamado "Portafolio de conocimientos “Red de formadores internos Caja de la Vivienda Popular”", el documento cuenta con faltas ortográficas, no se evidencia un responsable, el documento no cuenta con el logo de la CVP. En general hace falta formalización del documento.</t>
  </si>
  <si>
    <t>Proyecto de un documento</t>
  </si>
  <si>
    <t>La verificación de la coherencia y actualización de la información publicada en la página web de la entidad se realiza por medio del esquema de publicación, instrumento que su última actualización fue la  que se publicó fue con corte  31dic2021.</t>
  </si>
  <si>
    <t>Pantallazo videos.
4.1 PLAN DE GESTIÓN SOCIAL DMV INTRODUCCIÓN Y FASE I (1)
4.2  PLAN DE GESTIÓN SOCIAL DMV FASE II
4.3. PLAN DE GESTIÓN SOCIAL DMV FASE III</t>
  </si>
  <si>
    <t>Correo y listados de asistencia, dos videoclips de plan terrazas y una presentación de la OAP</t>
  </si>
  <si>
    <t>Durante el mes de noviembre la Dirección de Mejoramiento de Barrios, realizó dos recorridos de reconocimiento territorial y ambiental con la Veeduría Distrital, en los barrios La Cecilia de la localidad de San Cristóbal y Mirador Illimaní en la localidad de Ciudad Bolívar.</t>
  </si>
  <si>
    <t>Informe, acta y listados de asistencia de los recorridos realizados</t>
  </si>
  <si>
    <t>Se elaboró un documento denominado "Portafolio de conocimiento red de formadores internos de la Caja de la Vivienda Popular".</t>
  </si>
  <si>
    <t>1.1 Documento "Portafolio de conocimiento red de formadores internos de la Caja de la Vivienda Popular".
1.2 Solicitud de diagramación a Oficina Asesora de Comunicaciones
1.3 Insumos Portafolio</t>
  </si>
  <si>
    <t>Se elaboró un documento denominado "Portafolio de conocimiento red de formadores internos de la Caja de la Vivienda Popular". Este documento incluye los insumos del formulario donde se recolectó información sobre postulantes a la red de formadores internos.</t>
  </si>
  <si>
    <t>Documento "Portafolio de conocimiento red de formadores internos de la Caja de la Vivienda Popular".
Solicitud de diagramación a Oficina Asesora de Comunicaciones</t>
  </si>
  <si>
    <t>Registro de Publicaciones Septiembre 2021 https://www.cajaviviendapopular.gov.co/sites/default/files/Registro%20de%20Publicaciones%20web%20e%20intranet%20septiembre%202021.pdf
Registro de Publicaciones Octubre 2021  https://www.cajaviviendapopular.gov.co/sites/default/files/LISTADO%20COMPLETO%20DE%20PUBLICACIONES%20WEB%20OCTUBRE%202021.pdf
Registro de Publicaciones Noviembre 2021  https://www.cajaviviendapopular.gov.co/sites/default/files/LISTADO%20COMPLETO%20DE%20PUBLICACIONES%20WEB%20NOVIEMBRE%202021.pdf
registro de Publicaciones Diciembre 2021 https://www.cajaviviendapopular.gov.co/sites/default/files/LISTADO%20COMPLETO%20DE%20PUBLICACIONES%20WEB%20DE%20DICIEMBRE%20%28completo%20de%20diciembre%29%202021_0.pdf</t>
  </si>
  <si>
    <t xml:space="preserve">A finales del mes de agosto y septiembre, las Oficinas Asesoras de Planeación y comunicación en conjunto con la Asesora de la Dirección de la CVP realizaron capacitación a todos los procesos misionales incluidos gestores sociales sobre el que hacer de los aspectos misionales de la entidad, con el propósito de fortalecer los procesos de atención a la ciudadanía en territorio y en las áreas de atención  de la CVP.
La Oficina Asesora de Comunicaciones difundió tanto al público externo como interno videos de Espacios de Dialogo Plan Terrazas y la Caja encaja del quehacer de las actividades que se vienen realizando en la entidad </t>
  </si>
  <si>
    <t>5.1 Socialización y Articulación áreas Misionales
5.2 20210902_Presentación OAP - Gestión Social_v1
Registro Fotográfico
08-11-2021_VIVIENDA La Caja Encaja.mp4
18-11-2021_Video  Espacios de Dialogo Plan Terrazas</t>
  </si>
  <si>
    <t>En reunión de Seguimiento a las actividades establecidas en el PAAC realizada el 29 de junio, se determinó que la realización de los dos (2) recorridos de reconocimiento institucional de la mano con organizaciones sociales, se realizarán de acuerdo a lo programado en el segundo semestre de 2021,una vez se disponga de los servicios del operador logístico - BTL.</t>
  </si>
  <si>
    <t>Informe en forma de presentación</t>
  </si>
  <si>
    <t xml:space="preserve">Trivia, correo electrónico ¿Qué tal una pausa activa por la Integridad?, y te invitamos a contestar 6 preguntas
1. Instrumento socializado. </t>
  </si>
  <si>
    <t xml:space="preserve">Correos electrónicos, pantallazos, piezas publicitarias
Pantallazos de las piezas socializadas </t>
  </si>
  <si>
    <t>Se evidencian en total cinco reuniones de seguimiento para el cumplimiento del anexo de la Ley 1712  de 2014, los días: 30abr2021, 15jun2021, 26ago2021, 25oct2021 y 17dic2021.</t>
  </si>
  <si>
    <t>Publicación en la página web</t>
  </si>
  <si>
    <t>Se evidencia la publicación del Mantener el Mapa de Riesgos y el Plan Anticorrupción y de Atención al Ciudadano en el banner de la página web</t>
  </si>
  <si>
    <t>Se relacionan informes de disponibilidad del servicio de los meses de  abril, mayo, junio, julio, agosto, septiembre, octubre y noviembre, se puede concluir en general que se aseguró la disponibilidad de infraestructura tecnológica para que la OAC lleve a cabo la administración de contenidos en la página web de la entidad puntualmente en el botón de transparencia.</t>
  </si>
  <si>
    <t>Durante la vigencia 2021, se realizaron oportunamente las publicaciones en la página web de la entidad acorde a las solicitudes de los procesos de la entidad.</t>
  </si>
  <si>
    <t>Se presenta el listado de las publicaciones realizadas mensualmente</t>
  </si>
  <si>
    <t>Se evidencian las reuniones realizadas y los desarrollos y racionalizaciones.</t>
  </si>
  <si>
    <t>Aplicativo SUIT</t>
  </si>
  <si>
    <t>Memorandos de seguimiento</t>
  </si>
  <si>
    <t>Se evidencia la publicación de los informes en la página web de la entidad</t>
  </si>
  <si>
    <t>Página web</t>
  </si>
  <si>
    <t>Se realizó depuración de la información que reposa en el portal https://datosabiertos.bogota.gov.co/, de 25 bases de datos, se cuentan con 15, continua con la depuración. Por otro lado se cuentan con 3 actualizaciones y aún se continua con las respectivas actualizaciones.</t>
  </si>
  <si>
    <t>En el portal https://datosabiertos.bogota.gov.co/</t>
  </si>
  <si>
    <t>La Información de Gratuidad de servicios en la CVP sin intermediarios se encuentran publicados en la página web de la entidad  Inicio » Servicio al Ciudadano » Tramites y Servicios</t>
  </si>
  <si>
    <t xml:space="preserve">Banner de la página web y campañas publicitarias </t>
  </si>
  <si>
    <t>La actividad se cumplió, se socializó  a través de diferentes medios de comunicación los lineamientos de la Ley de Transparencia a los Servidores y Contratistas de la CVP.</t>
  </si>
  <si>
    <t xml:space="preserve">De manera mensual se publicaron los reportes de solicitudes de acceso a la información pública en la página web. </t>
  </si>
  <si>
    <t>De manera mensual se publicaron los Informes de Asistencia por Canales de Atención, los cuales están publicados en la carpeta de calidad y en la página web de la entidad.</t>
  </si>
  <si>
    <t>PGD - Resolución 3447 del 2021</t>
  </si>
  <si>
    <t>Seguimiento a los instrumentos archivísticos</t>
  </si>
  <si>
    <t xml:space="preserve">La actividad se cumplió.  Se ha realizado el seguimiento a la  atención de solicitudes, consultas y préstamos del archivo Central </t>
  </si>
  <si>
    <t>Excel con reporte mensual</t>
  </si>
  <si>
    <t>Excel con reporte de GPLI</t>
  </si>
  <si>
    <t>Se evidencia la publicación del esquema de publicación se actualiza, su última actualización fue la  que se publicó fue con corte  27dic2021</t>
  </si>
  <si>
    <t>De acuerdo con las evidencias proporcionadas y la información publicada en la página web, se cuenta con la actualización de la Matriz de Activos de información, más sin embargo, aún no se encuentra con la información actualizada del Índice de Información Clasificada y Reservada.</t>
  </si>
  <si>
    <t>La actividad se cumplió.  Se realizaron los informes de métricas de la herramienta publicada en la página web</t>
  </si>
  <si>
    <t>Se evidenciaron 3 capacitaciones: 
1. 23abr2021
2. 9jul2021
3. 25nov2021</t>
  </si>
  <si>
    <t>Actas de las sensibilizaciones</t>
  </si>
  <si>
    <t>La actividad se cumplió.  Se publicaron mensualmente en el botón de transparencia las ejecuciones del presupuesto de gastos.</t>
  </si>
  <si>
    <t>Se evidencian 36 informes durante la vigencia: Informes de asistencia por canales de atención (12), Informes de Gestión y Oportunidad a las PQRSD (12) y los informes de Solicitudes de Acceso a la Información Pública (12).</t>
  </si>
  <si>
    <t>Durante mayo y agosto de 2021 no se solicitaron publicaciones desde área de la Entidad en la plataforma datosabiertos.gov.co
Se solicita a través de memorando 202111600071753 ajuste en esta actividad la cual será revisada en comité para el mes de septiembre de 2021</t>
  </si>
  <si>
    <t>No hay solicitudes de GLPI.
Se solicita a través de memorando 202111600071753 ajuste en esta actividad la cual será revisada en comité para el mes de septiembre de 2021</t>
  </si>
  <si>
    <t xml:space="preserve">Se realizó publicación de datos abiertos en el mes de diciembre  para el producto de reasentamientos según los lineamentos del IDECA </t>
  </si>
  <si>
    <t>La solicitud de publicación es solicitada hacia la oficina TIC través de Correo institucional el día 28 de Diciembre de 2021</t>
  </si>
  <si>
    <t>La actividad se cumplió. Se evidencia la publicación del conjunto de datos abiertos para la vigencia 2021.
La evidencia se encuentra en Portal web datos abiertos Bogotá</t>
  </si>
  <si>
    <t>La disponibilidad de la infraestructura es del 99 96% de mayo a agosto 2021 y no se presento caso de caídas del servicio</t>
  </si>
  <si>
    <t xml:space="preserve">La actividad se cumplió. Se evidencian los informes de disponibilidad en la siguiente ruta:
</t>
  </si>
  <si>
    <t>Informes mensuales de disponibilidad del servicio</t>
  </si>
  <si>
    <t>La actividad se encuentra un curso, se reporta la gestión en mesas de trabajo.
Se reporta la radicación de 2 OPA´s en SUIT
Las evidencias se encuentran almacenadas en la ruta dispuesta para tal fin:
https://drive.google.com/drive/folders/1pA544KJriR-OiN7c6_eG3ySawwBPYKa_</t>
  </si>
  <si>
    <t>Se realiza seguimiento a los trámites de la Dirección de Urbanizaciones y Titulación radicados y que se encuentran en proceso de aprobación por parte del DAFP.
Se continuaron las mesas de trabajo y acompañamiento a la Dirección de Mejoramiento de Vivienda y se obtuvo como resultado la actualización del OPA existente</t>
  </si>
  <si>
    <t xml:space="preserve">En relación con la racionalización presentada para la vigencia 2021 para los tramites a cargo de la Dirección de Titulaciones y la Dirección de Reasentamientos y el OPA a cargo de la Dirección de Mejoramiento de Vivienda; se realizaron mesas de trabajo con los procesos involucrados para establecer cronogramas para sacar a producción el formulario de radicación en línea y la estrategia para enlazarlo con ORFEO. El día 31 de agosto de 2021 quedó publicado en la página WEB de la entidad el nuevo botón de radicación en línea. A partir de septiembre se inició la divulgación y los seguimientos tecnológicos correspondientes y las estrategias para que la ciudadanía haga uso de esta herramienta.
De acuerdo con lo establecido en la resolución 455 de 2021, los procedimientos socializados y las instrucciones impartidas por el DAFP, los Procesos Administrativos - OPA a cargo de la subdirección financiera que se describen a continuación, se les realizó el proceso de eliminación y reclasificación como Consulta de Información por parte del DAFP, lo cual requirió establecer un proceso de racionalización previo asociado al cumplimiento legal; se realizó el seguimiento correspondiente y al finalizar la vigencia 2021 quedó dentro del inventario en la plataforma SUIT eliminado de los OPA y en proceso de creación por parte del DAFP como documento de consulta.
- Expedición de recibos de pago.
- Expedición de paz y salvo y/o certificación de deuda.
</t>
  </si>
  <si>
    <t>La actividad esta en curso. En total se han realizado nueve (9) informes con un equivalente del 82% de avance.
Las evidencias se encuentran almacenadas en la siguiente ruta:
https://drive.google.com/drive/folders/1jVieoq0En-k9Ltp2Us7dZv5HNntkLrbh</t>
  </si>
  <si>
    <t>Se realizaron  los seguimientos a la ejecución contractual de los proyectos de la Entidad mensualmente.</t>
  </si>
  <si>
    <t>La actividad se cumplió, se evidencia la divulgación a la ciudadanía. 
Las evidencias se encuentran almacenada  en la siguiente ruta:
https://drive.google.com/drive/folders/1W1ODuFeuicCBmBMaYtmwfMzxrvnNACVi
1.1 socialización gratuidad Tercer Cuatrimestre 2021.jpg
1.2 socialización lineamientos transparencia ante servidores CVP tercer cuatrimestre 2021.jpg</t>
  </si>
  <si>
    <t>De manera mensual se han realizado los "Informes de gestión y oportunidad de las respuestas a las PQRSD" agosto, septiembre, octubre y noviembre del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</si>
  <si>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 xml:space="preserve">Se proyecta solicitud bajo el memorando 202117200071923 para la aprobación del PGD en el próximo Comité Institucional de Gestión y Desempeño a la Oficina de Planeación, </t>
  </si>
  <si>
    <t>Se presenta el PGD en la Tercera Sesión del Comité Institucional de Gestión y Desempeño del 30/09/2021 , en la cuál fue aprobado. Posteriormente se emitió la Resolución 3447 del 17 de Noviembre de 2021 por la cual se actualizo el Programa de Gestión Documental de la Caja de la Vivienda Popular. Consecutivamente se realizo la publicación en Pagina Web y divulgación mediante pieza comunicativa.</t>
  </si>
  <si>
    <t>Se realiza seguimiento al cronograma de instrumentos archivísticos, en el cual se puede observar su avance en las diferentes actividades programadas</t>
  </si>
  <si>
    <t>Se realiza seguimiento al cronograma de instrumentos archivísticos, en el cual se puede observar su avance en las diferentes actividades programadas, con un cumplimiento de 93.3%.
El restante de actividades correspondientes a acciones del plan de mejoramiento con el Archivo de Bogotá y Control Interno surtieron solicitud de reprogramación para el mes de marzo de la vigencia 2022</t>
  </si>
  <si>
    <t>Se realiza seguimiento al cronograma de instrumentos archivísticos, en el cual se puede observar su avance en las diferentes actividades programadas, con un cumplimiento de 93.3%.</t>
  </si>
  <si>
    <t>Para los meses de (septiembre-octubre-noviembre-diciembre) del periodo 2021, se recibieron 99 correos electrónicos solicitando 419 expedientes, las 99 solicitudes fueron atendidas, a pesar de tener 21 expediente no efectivos para préstamo.
Cuando indicamos que un préstamo no es efectivo se debe a que el documento no reposa en la Subdirección Administrativa, más no por que no se realice la gestión.</t>
  </si>
  <si>
    <t>Se identificaron 267 solicitudes durante el periodo evaluado (segundo trimestre) en relación al sistema Orfeo las cuales fueron atendidas. De estas 13 están pendiente para un total de 95 %</t>
  </si>
  <si>
    <t>El reporte incluye solicitudes de GLPI realizadas al desarrollador de Orfeo que son gestionadas directamente por la OTIC</t>
  </si>
  <si>
    <t>Durante el periodo de julio a diciembre, se presentaron 670 GLPI asociado con el aplicativo ORFEO, de las cuales 43 no han sido resueltas, es decir el 6.4%</t>
  </si>
  <si>
    <t>1. El día 31 de mayo se emitió comunicado con la solicitud de enlaces para la actualización de activos de información.
2. Una vez se obtuvo respuesta se programó sesión, capacitación para la actualización.
3. A 31 de agosto se actualización los activos de información en la herramienta correspondiente.</t>
  </si>
  <si>
    <t>El 100% de los activos de la entidad y se envió a publicación en la pagina web de la entidad https://www.cajaviviendapopular.gov.co/?q=Transparencia/transparencia-y-acceso-la-información-pública</t>
  </si>
  <si>
    <t>Se desarrolló desde el sistema de gestión documental Orfeo, el formulario de radicación en línea para trámites y servicios.
Se continúa con el grupo de desarrollo y el grupo de infraestructura tecnológica de la oficina TIC en la integración a la Carpeta ciudad y tramites de la plataforma GOV.CO</t>
  </si>
  <si>
    <t>7.1 Link formulario de radicación en linea.docx
7.2 Correo de Bogotá es TIC - Fwd_ Respuesta a solicitud MINTIC número _##101890##</t>
  </si>
  <si>
    <t>El desarrollo e integración a la plataforma de GOV.CO inicio en el mes de abril de 2021.
Indicador 1/1</t>
  </si>
  <si>
    <t>7.1 Correo de Autorización fase de producción flujo DMV.pdf 
7.2 Ficha técnica y caracterización población REAS
7.3 Resolución de observaciones Aplicación Móvil.xls
7.4  Primera versión Aplicación movil.png</t>
  </si>
  <si>
    <t>Informe de métricas corte 31 de diciembre 2021</t>
  </si>
  <si>
    <t>La actividad se cumplió.  Se realizaron las sensibilizaciones programadas.
Las evidencia se encuentran almacenada en la siguiente ruta:
https://drive.google.com/drive/folders/1mr-McGk4gQzHyz1qakCvoZfRMIFvcQoG</t>
  </si>
  <si>
    <t>Se realizaron tres publicaciones de ejecución presupuestal de los meses de septiembre, octubre y noviembre</t>
  </si>
  <si>
    <t>Informes del proceso Gestión del Ciudadano</t>
  </si>
  <si>
    <t>Administrativa
Se encuentran publicados los acuerdos de gestión de los gerentes públicos de la entidad de conformidad con lo establecido en la normativa existente.
En el caso de los gerentes públicos recientemente posesionados, a saber: Subdirector Financiero, Director de Mejoramiento de Vivienda, y Subdirectora Administrativa, desde la Subdirección Administrativa se solicitó la suscripción de los acuerdos de gestión para que se cumpla con los tiempos establecidos en la  el artículo 2.2.13.1.9 -"Términos de concertación y formalización del Acuerdo de gestión" del Decreto Único Reglamentario 1083 de 2015.</t>
  </si>
  <si>
    <t xml:space="preserve">La información se encuentra desactualizada, aún se tienen publicados los acuerdos de gestión de: 
1. María Carolina Quintero Torres  Subdirección Administrativa  
2. Lucia del Pilar Bohórquez  Subdirección Financiera  
3. Ricardo Ramírez Director Técnico Dirección Mejoramiento de Vivienda  </t>
  </si>
  <si>
    <t>A finales del mes de agosto y septiembre, las Oficinas Asesoras de Planeación y comunicación en conjunto con la Asesora de la Dirección de la CVP realizaron capacitación a todos los procesos misionales incluidos gestores sociales sobre el que hacer de los aspectos misionales de la entidad, con el propósito de fortalecer los procesos de atención a la ciudadanía en territorio y en las áreas de atención  de la CVP.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</si>
</sst>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
      <b/>
      <sz val="13"/>
      <color theme="1"/>
      <name val="Arial"/>
      <family val="2"/>
    </font>
    <font>
      <b/>
      <sz val="9"/>
      <color indexed="81"/>
      <name val="Tahoma"/>
      <family val="2"/>
    </font>
    <font>
      <sz val="9"/>
      <color indexed="81"/>
      <name val="Tahoma"/>
      <family val="2"/>
    </font>
    <font>
      <sz val="10"/>
      <color theme="1"/>
      <name val="Arial"/>
      <family val="2"/>
    </font>
    <font>
      <u/>
      <sz val="11"/>
      <name val="Arial"/>
      <family val="2"/>
    </font>
    <font>
      <b/>
      <i/>
      <sz val="11"/>
      <name val="Arial"/>
      <family val="2"/>
    </font>
    <font>
      <sz val="11"/>
      <color rgb="FFFF0000"/>
      <name val="Arial"/>
      <family val="2"/>
    </font>
    <font>
      <b/>
      <sz val="11"/>
      <color rgb="FFFF0000"/>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92D05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1256">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wrapText="1"/>
    </xf>
    <xf numFmtId="0" fontId="13" fillId="0" borderId="11" xfId="0" applyFont="1" applyFill="1" applyBorder="1" applyAlignment="1" applyProtection="1">
      <alignment horizontal="center" vertical="center"/>
      <protection locked="0"/>
    </xf>
    <xf numFmtId="0" fontId="13" fillId="0" borderId="11" xfId="0" applyFont="1" applyFill="1" applyBorder="1" applyAlignment="1" applyProtection="1">
      <alignment horizontal="left" vertical="center"/>
      <protection locked="0"/>
    </xf>
    <xf numFmtId="0" fontId="1" fillId="0" borderId="0" xfId="0" applyFont="1" applyFill="1" applyProtection="1">
      <protection locked="0"/>
    </xf>
    <xf numFmtId="0" fontId="13" fillId="0" borderId="13" xfId="0" applyFont="1" applyFill="1" applyBorder="1" applyAlignment="1" applyProtection="1">
      <alignment horizontal="center" vertical="center"/>
      <protection locked="0"/>
    </xf>
    <xf numFmtId="0" fontId="13" fillId="0" borderId="3"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 fillId="0" borderId="0" xfId="0" applyFont="1" applyFill="1" applyAlignment="1" applyProtection="1">
      <alignment vertical="center"/>
      <protection locked="0"/>
    </xf>
    <xf numFmtId="0" fontId="3" fillId="9" borderId="1"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9" borderId="5"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left" vertical="center" wrapText="1"/>
      <protection locked="0"/>
    </xf>
    <xf numFmtId="0" fontId="13" fillId="0" borderId="1" xfId="7" applyFont="1" applyFill="1" applyBorder="1" applyAlignment="1" applyProtection="1">
      <alignment horizontal="left"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0" fontId="13" fillId="0" borderId="15" xfId="7" applyFont="1" applyFill="1" applyBorder="1" applyAlignment="1" applyProtection="1">
      <alignment horizontal="left"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left" vertical="center" wrapText="1"/>
      <protection locked="0"/>
    </xf>
    <xf numFmtId="0" fontId="3"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protection locked="0"/>
    </xf>
    <xf numFmtId="0" fontId="13" fillId="0" borderId="0" xfId="7" applyFont="1" applyBorder="1" applyAlignment="1" applyProtection="1">
      <alignment horizontal="center" vertical="center" wrapText="1"/>
      <protection locked="0"/>
    </xf>
    <xf numFmtId="0" fontId="1" fillId="0" borderId="0" xfId="0" applyFont="1" applyFill="1" applyAlignment="1" applyProtection="1">
      <alignment horizontal="justify" vertical="center"/>
      <protection locked="0"/>
    </xf>
    <xf numFmtId="0" fontId="1" fillId="0" borderId="0" xfId="0" applyFont="1" applyFill="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1" fillId="22" borderId="0" xfId="0" applyFont="1" applyFill="1" applyBorder="1" applyAlignment="1" applyProtection="1">
      <alignment horizontal="justify" vertical="center" wrapText="1"/>
      <protection locked="0"/>
    </xf>
    <xf numFmtId="0" fontId="1" fillId="22" borderId="0" xfId="0" applyFont="1" applyFill="1" applyBorder="1" applyAlignment="1" applyProtection="1">
      <alignment horizontal="center" vertical="center" wrapText="1"/>
      <protection locked="0"/>
    </xf>
    <xf numFmtId="49" fontId="13" fillId="0" borderId="0" xfId="0" applyNumberFormat="1" applyFont="1" applyFill="1" applyBorder="1" applyAlignment="1" applyProtection="1">
      <alignment horizontal="center" vertical="center"/>
      <protection locked="0"/>
    </xf>
    <xf numFmtId="0" fontId="13" fillId="22" borderId="0" xfId="7" applyFont="1" applyFill="1" applyBorder="1" applyAlignment="1" applyProtection="1">
      <alignment horizontal="center" vertical="center" wrapText="1"/>
      <protection locked="0"/>
    </xf>
    <xf numFmtId="0" fontId="1" fillId="0" borderId="0" xfId="0" applyFont="1" applyFill="1" applyAlignment="1" applyProtection="1">
      <alignment horizontal="center"/>
      <protection locked="0"/>
    </xf>
    <xf numFmtId="0" fontId="13" fillId="22" borderId="0" xfId="0" applyFont="1" applyFill="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3" fillId="22" borderId="0" xfId="0" applyFont="1" applyFill="1" applyBorder="1" applyAlignment="1" applyProtection="1">
      <alignment horizontal="center" vertical="top" wrapText="1"/>
      <protection locked="0"/>
    </xf>
    <xf numFmtId="0" fontId="1" fillId="0" borderId="0" xfId="0" applyFont="1" applyProtection="1">
      <protection locked="0"/>
    </xf>
    <xf numFmtId="0" fontId="1" fillId="22" borderId="0" xfId="0" applyFont="1" applyFill="1" applyAlignment="1" applyProtection="1">
      <alignment horizontal="justify" vertical="center" wrapText="1"/>
      <protection locked="0"/>
    </xf>
    <xf numFmtId="0" fontId="1" fillId="22" borderId="0" xfId="0" applyFont="1" applyFill="1" applyAlignment="1" applyProtection="1">
      <alignment horizontal="center" wrapText="1"/>
      <protection locked="0"/>
    </xf>
    <xf numFmtId="0" fontId="1" fillId="22" borderId="0" xfId="0" applyFont="1" applyFill="1" applyAlignment="1" applyProtection="1">
      <alignment horizontal="center"/>
      <protection locked="0"/>
    </xf>
    <xf numFmtId="0" fontId="13" fillId="0" borderId="0" xfId="0" applyFont="1" applyAlignment="1" applyProtection="1">
      <alignment horizontal="center"/>
      <protection locked="0"/>
    </xf>
    <xf numFmtId="0" fontId="1" fillId="0" borderId="0" xfId="0" applyFont="1" applyFill="1" applyAlignment="1" applyProtection="1">
      <alignment horizontal="justify" vertical="center" wrapText="1"/>
      <protection locked="0"/>
    </xf>
    <xf numFmtId="0" fontId="1" fillId="0" borderId="0" xfId="0" applyFont="1" applyFill="1" applyAlignment="1" applyProtection="1">
      <alignment horizontal="center" wrapText="1"/>
      <protection locked="0"/>
    </xf>
    <xf numFmtId="0" fontId="13" fillId="0" borderId="0" xfId="0" applyFont="1" applyFill="1" applyAlignment="1" applyProtection="1">
      <alignment horizont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wrapText="1"/>
    </xf>
    <xf numFmtId="0" fontId="3" fillId="30" borderId="1" xfId="0" applyFont="1" applyFill="1" applyBorder="1" applyAlignment="1" applyProtection="1">
      <alignment horizontal="center" vertical="center" wrapText="1"/>
    </xf>
    <xf numFmtId="0" fontId="3" fillId="30" borderId="3"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14" fontId="1" fillId="0" borderId="1" xfId="0" applyNumberFormat="1" applyFont="1" applyFill="1" applyBorder="1" applyAlignment="1" applyProtection="1">
      <alignment horizontal="center" vertical="center"/>
    </xf>
    <xf numFmtId="0" fontId="13" fillId="0" borderId="12" xfId="7" applyFont="1" applyFill="1" applyBorder="1" applyAlignment="1" applyProtection="1">
      <alignment horizontal="justify" vertical="center" wrapText="1"/>
    </xf>
    <xf numFmtId="9" fontId="13" fillId="0" borderId="1" xfId="7" applyNumberFormat="1"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0" fontId="13" fillId="0" borderId="13" xfId="7" applyFont="1" applyFill="1" applyBorder="1" applyAlignment="1" applyProtection="1">
      <alignment horizontal="center" vertical="center" wrapText="1"/>
    </xf>
    <xf numFmtId="0" fontId="13" fillId="0" borderId="5" xfId="7" applyFont="1" applyFill="1" applyBorder="1" applyAlignment="1" applyProtection="1">
      <alignment horizontal="center" vertical="center" wrapText="1"/>
    </xf>
    <xf numFmtId="0" fontId="13" fillId="0" borderId="1" xfId="7" applyFont="1" applyFill="1" applyBorder="1" applyAlignment="1" applyProtection="1">
      <alignment horizontal="center" vertical="center" wrapText="1"/>
    </xf>
    <xf numFmtId="0" fontId="13" fillId="0" borderId="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 fillId="0" borderId="13"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xf>
    <xf numFmtId="0" fontId="13" fillId="0" borderId="3" xfId="7" applyFont="1" applyFill="1" applyBorder="1" applyAlignment="1" applyProtection="1">
      <alignment horizontal="center" vertical="center" wrapText="1"/>
    </xf>
    <xf numFmtId="0" fontId="1" fillId="0" borderId="1" xfId="0" applyFont="1" applyFill="1" applyBorder="1" applyAlignment="1" applyProtection="1">
      <alignment vertical="center" wrapText="1"/>
    </xf>
    <xf numFmtId="0" fontId="1" fillId="0" borderId="1" xfId="7" applyFont="1" applyFill="1" applyBorder="1" applyAlignment="1" applyProtection="1">
      <alignment horizontal="justify" vertical="center" wrapText="1"/>
    </xf>
    <xf numFmtId="0" fontId="13" fillId="0" borderId="13" xfId="0" applyFont="1" applyFill="1" applyBorder="1" applyAlignment="1" applyProtection="1">
      <alignment horizontal="center" vertical="center" wrapText="1"/>
    </xf>
    <xf numFmtId="0" fontId="1" fillId="22" borderId="1"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justify" vertical="center" wrapText="1"/>
    </xf>
    <xf numFmtId="0" fontId="13" fillId="0" borderId="16" xfId="7" applyFont="1" applyFill="1" applyBorder="1" applyAlignment="1" applyProtection="1">
      <alignment horizontal="center" vertical="center" wrapText="1"/>
    </xf>
    <xf numFmtId="0" fontId="13" fillId="0" borderId="38" xfId="7"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36" xfId="7" applyFont="1" applyFill="1" applyBorder="1" applyAlignment="1" applyProtection="1">
      <alignment horizontal="justify" vertical="center" wrapText="1"/>
    </xf>
    <xf numFmtId="0" fontId="13" fillId="0" borderId="14" xfId="7" applyFont="1" applyFill="1" applyBorder="1" applyAlignment="1" applyProtection="1">
      <alignment horizontal="center" vertical="center" wrapText="1"/>
    </xf>
    <xf numFmtId="0" fontId="1" fillId="0" borderId="0" xfId="0" applyFont="1" applyAlignment="1" applyProtection="1">
      <alignment horizontal="justify" vertical="center"/>
      <protection locked="0"/>
    </xf>
    <xf numFmtId="0" fontId="1" fillId="0" borderId="0" xfId="0" applyFont="1" applyAlignment="1" applyProtection="1">
      <alignment horizontal="center"/>
      <protection locked="0"/>
    </xf>
    <xf numFmtId="0" fontId="1" fillId="0" borderId="0" xfId="0" applyFont="1" applyAlignment="1" applyProtection="1">
      <alignment horizontal="justify"/>
      <protection locked="0"/>
    </xf>
    <xf numFmtId="0" fontId="27" fillId="2" borderId="1" xfId="8" applyFont="1" applyFill="1" applyBorder="1" applyAlignment="1" applyProtection="1">
      <alignment horizontal="center" vertical="center" wrapText="1"/>
    </xf>
    <xf numFmtId="0" fontId="1" fillId="0" borderId="1" xfId="8" applyFont="1" applyFill="1" applyBorder="1" applyAlignment="1" applyProtection="1">
      <alignment horizontal="center" vertical="center" wrapText="1"/>
    </xf>
    <xf numFmtId="0" fontId="25" fillId="9" borderId="1" xfId="8" applyFont="1" applyFill="1" applyBorder="1" applyAlignment="1" applyProtection="1">
      <alignment horizontal="center" vertical="center" wrapText="1"/>
    </xf>
    <xf numFmtId="0" fontId="25" fillId="10" borderId="1" xfId="8" applyFont="1" applyFill="1" applyBorder="1" applyAlignment="1" applyProtection="1">
      <alignment horizontal="center" vertical="center" wrapText="1"/>
    </xf>
    <xf numFmtId="0" fontId="25" fillId="11" borderId="1" xfId="8" applyFont="1" applyFill="1" applyBorder="1" applyAlignment="1" applyProtection="1">
      <alignment horizontal="center" vertical="center" wrapText="1"/>
    </xf>
    <xf numFmtId="0" fontId="25" fillId="12" borderId="1" xfId="8" applyFont="1" applyFill="1" applyBorder="1" applyAlignment="1" applyProtection="1">
      <alignment horizontal="center" vertical="center" wrapText="1"/>
    </xf>
    <xf numFmtId="0" fontId="30" fillId="26" borderId="1" xfId="0" applyFont="1" applyFill="1" applyBorder="1" applyAlignment="1" applyProtection="1">
      <alignment horizontal="left" vertical="center" wrapText="1"/>
    </xf>
    <xf numFmtId="14" fontId="30" fillId="0" borderId="1" xfId="0" applyNumberFormat="1" applyFont="1" applyFill="1" applyBorder="1" applyAlignment="1" applyProtection="1">
      <alignment horizontal="center" vertical="center" wrapText="1"/>
    </xf>
    <xf numFmtId="14" fontId="30" fillId="22" borderId="1" xfId="0" applyNumberFormat="1" applyFont="1" applyFill="1" applyBorder="1" applyAlignment="1" applyProtection="1">
      <alignment horizontal="left" vertical="center" wrapText="1"/>
    </xf>
    <xf numFmtId="0" fontId="13" fillId="0" borderId="0" xfId="2" applyFont="1" applyProtection="1">
      <protection locked="0"/>
    </xf>
    <xf numFmtId="0" fontId="13" fillId="0" borderId="3" xfId="0" applyFont="1" applyFill="1" applyBorder="1" applyAlignment="1" applyProtection="1">
      <alignment horizontal="center" vertical="center"/>
      <protection locked="0"/>
    </xf>
    <xf numFmtId="0" fontId="14" fillId="0" borderId="18" xfId="0" applyFont="1" applyBorder="1" applyAlignment="1" applyProtection="1">
      <alignment vertical="center"/>
      <protection locked="0"/>
    </xf>
    <xf numFmtId="0" fontId="14" fillId="0" borderId="19" xfId="2" applyFont="1" applyBorder="1" applyAlignment="1" applyProtection="1">
      <alignment vertical="center"/>
      <protection locked="0"/>
    </xf>
    <xf numFmtId="0" fontId="11" fillId="13" borderId="4" xfId="3" applyFont="1" applyFill="1" applyBorder="1" applyAlignment="1" applyProtection="1">
      <alignment vertical="center"/>
      <protection locked="0"/>
    </xf>
    <xf numFmtId="0" fontId="11" fillId="20" borderId="1" xfId="3" applyFont="1" applyFill="1" applyBorder="1" applyAlignment="1" applyProtection="1">
      <alignment vertical="center"/>
      <protection locked="0"/>
    </xf>
    <xf numFmtId="0" fontId="11" fillId="20" borderId="5" xfId="3" applyFont="1" applyFill="1" applyBorder="1" applyAlignment="1" applyProtection="1">
      <alignment vertical="center"/>
      <protection locked="0"/>
    </xf>
    <xf numFmtId="0" fontId="11" fillId="6" borderId="1" xfId="3" applyFont="1" applyFill="1" applyBorder="1" applyAlignment="1" applyProtection="1">
      <alignment vertical="center"/>
      <protection locked="0"/>
    </xf>
    <xf numFmtId="0" fontId="11" fillId="6" borderId="5" xfId="3" applyFont="1" applyFill="1" applyBorder="1" applyAlignment="1" applyProtection="1">
      <alignment vertical="center"/>
      <protection locked="0"/>
    </xf>
    <xf numFmtId="0" fontId="11" fillId="7" borderId="1" xfId="3" applyFont="1" applyFill="1" applyBorder="1" applyAlignment="1" applyProtection="1">
      <alignment vertical="center"/>
      <protection locked="0"/>
    </xf>
    <xf numFmtId="0" fontId="11" fillId="7" borderId="12" xfId="3" applyFont="1" applyFill="1" applyBorder="1" applyAlignment="1" applyProtection="1">
      <alignment vertical="center"/>
      <protection locked="0"/>
    </xf>
    <xf numFmtId="0" fontId="11" fillId="7" borderId="13" xfId="3" applyFont="1" applyFill="1" applyBorder="1" applyAlignment="1" applyProtection="1">
      <alignment vertical="center"/>
      <protection locked="0"/>
    </xf>
    <xf numFmtId="0" fontId="1" fillId="0" borderId="0" xfId="2" applyFont="1" applyAlignment="1" applyProtection="1">
      <alignment horizontal="center" vertical="center" wrapText="1"/>
      <protection locked="0"/>
    </xf>
    <xf numFmtId="0" fontId="1" fillId="0" borderId="0" xfId="2" applyFont="1" applyFill="1" applyBorder="1" applyAlignment="1" applyProtection="1">
      <alignment horizontal="justify" vertical="center" wrapText="1"/>
      <protection locked="0"/>
    </xf>
    <xf numFmtId="0" fontId="1" fillId="0" borderId="0" xfId="2" applyFont="1" applyFill="1" applyBorder="1" applyAlignment="1" applyProtection="1">
      <alignment vertical="center" wrapText="1"/>
      <protection locked="0"/>
    </xf>
    <xf numFmtId="0" fontId="1" fillId="0" borderId="0" xfId="2" applyFont="1" applyFill="1" applyBorder="1" applyAlignment="1" applyProtection="1">
      <alignment horizontal="center" vertical="center" wrapText="1"/>
      <protection locked="0"/>
    </xf>
    <xf numFmtId="0" fontId="13" fillId="0" borderId="0" xfId="2" applyFont="1" applyAlignment="1" applyProtection="1">
      <alignment horizontal="justify" vertical="center"/>
      <protection locked="0"/>
    </xf>
    <xf numFmtId="0" fontId="13" fillId="0" borderId="0" xfId="2" applyFont="1" applyAlignment="1" applyProtection="1">
      <alignment horizontal="center"/>
      <protection locked="0"/>
    </xf>
    <xf numFmtId="0" fontId="13" fillId="0" borderId="0" xfId="2" applyFont="1" applyAlignment="1" applyProtection="1">
      <alignment horizontal="center" vertical="center"/>
      <protection locked="0"/>
    </xf>
    <xf numFmtId="0" fontId="3" fillId="9" borderId="5"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30" borderId="12" xfId="0" applyFont="1" applyFill="1" applyBorder="1" applyAlignment="1" applyProtection="1">
      <alignment horizontal="center" vertical="center" wrapText="1"/>
    </xf>
    <xf numFmtId="0" fontId="3" fillId="30" borderId="13"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11" fillId="13" borderId="5" xfId="3" applyFont="1" applyFill="1" applyBorder="1" applyAlignment="1" applyProtection="1">
      <alignment horizontal="justify" vertical="center"/>
    </xf>
    <xf numFmtId="0" fontId="11" fillId="13" borderId="1" xfId="3" applyFont="1" applyFill="1" applyBorder="1" applyAlignment="1" applyProtection="1">
      <alignment horizontal="center" vertical="center"/>
    </xf>
    <xf numFmtId="0" fontId="11" fillId="13" borderId="1" xfId="3" applyFont="1" applyFill="1" applyBorder="1" applyAlignment="1" applyProtection="1">
      <alignment horizontal="justify" vertical="center"/>
    </xf>
    <xf numFmtId="0" fontId="11" fillId="13" borderId="3" xfId="3" applyFont="1" applyFill="1" applyBorder="1" applyAlignment="1" applyProtection="1">
      <alignment horizontal="center" vertical="center"/>
    </xf>
    <xf numFmtId="0" fontId="11" fillId="13" borderId="12" xfId="3" applyFont="1" applyFill="1" applyBorder="1" applyAlignment="1" applyProtection="1">
      <alignment horizontal="center" vertical="center"/>
    </xf>
    <xf numFmtId="0" fontId="11" fillId="13" borderId="13" xfId="3" applyFont="1" applyFill="1" applyBorder="1" applyAlignment="1" applyProtection="1">
      <alignment horizontal="justify" vertical="center"/>
    </xf>
    <xf numFmtId="0" fontId="11" fillId="13" borderId="5" xfId="3" applyFont="1" applyFill="1" applyBorder="1" applyAlignment="1" applyProtection="1">
      <alignment horizontal="center" vertical="center"/>
    </xf>
    <xf numFmtId="0" fontId="11" fillId="13" borderId="1" xfId="3" applyFont="1" applyFill="1" applyBorder="1" applyAlignment="1" applyProtection="1">
      <alignment vertical="center"/>
    </xf>
    <xf numFmtId="0" fontId="11" fillId="13" borderId="13" xfId="3" applyFont="1" applyFill="1" applyBorder="1" applyAlignment="1" applyProtection="1">
      <alignment horizontal="center" vertical="center"/>
    </xf>
    <xf numFmtId="0" fontId="1" fillId="0" borderId="12" xfId="8" applyFont="1" applyFill="1" applyBorder="1" applyAlignment="1" applyProtection="1">
      <alignment horizontal="center" vertical="center" wrapText="1"/>
    </xf>
    <xf numFmtId="0" fontId="13" fillId="0" borderId="1" xfId="8" applyFont="1" applyFill="1" applyBorder="1" applyAlignment="1" applyProtection="1">
      <alignment horizontal="center" vertical="center" wrapText="1"/>
    </xf>
    <xf numFmtId="164" fontId="13" fillId="0" borderId="1" xfId="8" applyNumberFormat="1" applyFont="1" applyFill="1" applyBorder="1" applyAlignment="1" applyProtection="1">
      <alignment horizontal="center" vertical="center" wrapText="1"/>
    </xf>
    <xf numFmtId="14" fontId="13" fillId="0" borderId="1" xfId="8" applyNumberFormat="1" applyFont="1" applyFill="1" applyBorder="1" applyAlignment="1" applyProtection="1">
      <alignment horizontal="center" vertical="center" wrapText="1"/>
    </xf>
    <xf numFmtId="15" fontId="13" fillId="0" borderId="1" xfId="8" applyNumberFormat="1" applyFont="1" applyFill="1" applyBorder="1" applyAlignment="1" applyProtection="1">
      <alignment horizontal="center" vertical="center" wrapText="1"/>
    </xf>
    <xf numFmtId="0" fontId="13" fillId="0" borderId="13" xfId="8" applyFont="1" applyFill="1" applyBorder="1" applyAlignment="1" applyProtection="1">
      <alignment horizontal="center" vertical="center" wrapText="1"/>
    </xf>
    <xf numFmtId="0" fontId="13" fillId="0" borderId="5" xfId="7" applyFont="1" applyFill="1" applyBorder="1" applyAlignment="1" applyProtection="1">
      <alignment horizontal="justify" vertical="center" wrapText="1"/>
    </xf>
    <xf numFmtId="0" fontId="13" fillId="0" borderId="13" xfId="7" applyFont="1" applyFill="1" applyBorder="1" applyAlignment="1" applyProtection="1">
      <alignment horizontal="justify" vertical="center" wrapText="1"/>
    </xf>
    <xf numFmtId="0" fontId="1" fillId="0" borderId="1" xfId="8" applyFont="1" applyFill="1" applyBorder="1" applyAlignment="1" applyProtection="1">
      <alignment horizontal="justify" vertical="center" wrapText="1"/>
    </xf>
    <xf numFmtId="15" fontId="1" fillId="0" borderId="1" xfId="8" applyNumberFormat="1" applyFont="1" applyFill="1" applyBorder="1" applyAlignment="1" applyProtection="1">
      <alignment horizontal="center" vertical="center" wrapText="1"/>
    </xf>
    <xf numFmtId="0" fontId="1" fillId="0" borderId="13" xfId="8" applyFont="1" applyFill="1" applyBorder="1" applyAlignment="1" applyProtection="1">
      <alignment horizontal="center" vertical="center" wrapText="1"/>
    </xf>
    <xf numFmtId="0" fontId="13" fillId="0" borderId="12" xfId="8" applyFont="1" applyFill="1" applyBorder="1" applyAlignment="1" applyProtection="1">
      <alignment horizontal="center" vertical="center" wrapText="1"/>
    </xf>
    <xf numFmtId="14" fontId="13" fillId="0" borderId="1" xfId="0" applyNumberFormat="1" applyFont="1" applyFill="1" applyBorder="1" applyAlignment="1" applyProtection="1">
      <alignment horizontal="center" vertical="center" wrapText="1"/>
    </xf>
    <xf numFmtId="0" fontId="11" fillId="20" borderId="5" xfId="3" applyFont="1" applyFill="1" applyBorder="1" applyAlignment="1" applyProtection="1">
      <alignment horizontal="justify" vertical="center"/>
    </xf>
    <xf numFmtId="0" fontId="11" fillId="20" borderId="1" xfId="3" applyFont="1" applyFill="1" applyBorder="1" applyAlignment="1" applyProtection="1">
      <alignment horizontal="center" vertical="center"/>
    </xf>
    <xf numFmtId="0" fontId="11" fillId="20" borderId="1" xfId="3" applyFont="1" applyFill="1" applyBorder="1" applyAlignment="1" applyProtection="1">
      <alignment horizontal="justify" vertical="center"/>
    </xf>
    <xf numFmtId="0" fontId="11" fillId="20" borderId="3" xfId="3" applyFont="1" applyFill="1" applyBorder="1" applyAlignment="1" applyProtection="1">
      <alignment horizontal="center" vertical="center"/>
    </xf>
    <xf numFmtId="0" fontId="11" fillId="20" borderId="12" xfId="3" applyFont="1" applyFill="1" applyBorder="1" applyAlignment="1" applyProtection="1">
      <alignment horizontal="center" vertical="center"/>
    </xf>
    <xf numFmtId="0" fontId="11" fillId="20" borderId="13" xfId="3" applyFont="1" applyFill="1" applyBorder="1" applyAlignment="1" applyProtection="1">
      <alignment horizontal="justify" vertical="center"/>
    </xf>
    <xf numFmtId="0" fontId="11" fillId="20" borderId="5" xfId="3" applyFont="1" applyFill="1" applyBorder="1" applyAlignment="1" applyProtection="1">
      <alignment horizontal="center" vertical="center"/>
    </xf>
    <xf numFmtId="0" fontId="11" fillId="20" borderId="1" xfId="3" applyFont="1" applyFill="1" applyBorder="1" applyAlignment="1" applyProtection="1">
      <alignment vertical="center"/>
    </xf>
    <xf numFmtId="0" fontId="11" fillId="20" borderId="13"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 xfId="3" applyFont="1" applyFill="1" applyBorder="1" applyAlignment="1" applyProtection="1">
      <alignment horizontal="center" vertical="center" wrapText="1"/>
    </xf>
    <xf numFmtId="0" fontId="13" fillId="0" borderId="13" xfId="3" applyFont="1" applyFill="1" applyBorder="1" applyAlignment="1" applyProtection="1">
      <alignment horizontal="center" vertical="center" wrapText="1"/>
    </xf>
    <xf numFmtId="0" fontId="1" fillId="0" borderId="1" xfId="7" applyFont="1" applyFill="1" applyBorder="1" applyAlignment="1" applyProtection="1">
      <alignment horizontal="center" vertical="center" wrapText="1"/>
    </xf>
    <xf numFmtId="0" fontId="1" fillId="0" borderId="12" xfId="3" applyFont="1" applyFill="1" applyBorder="1" applyAlignment="1" applyProtection="1">
      <alignment horizontal="center" vertical="center" wrapText="1"/>
    </xf>
    <xf numFmtId="0" fontId="12" fillId="0" borderId="1" xfId="2" applyFont="1" applyFill="1" applyBorder="1" applyAlignment="1" applyProtection="1">
      <alignment horizontal="center" vertical="center" wrapText="1"/>
    </xf>
    <xf numFmtId="0" fontId="1" fillId="0" borderId="13" xfId="3" applyFont="1" applyFill="1" applyBorder="1" applyAlignment="1" applyProtection="1">
      <alignment horizontal="center" vertical="center" wrapText="1"/>
    </xf>
    <xf numFmtId="9" fontId="13" fillId="0" borderId="1" xfId="1" applyFont="1" applyFill="1" applyBorder="1" applyAlignment="1" applyProtection="1">
      <alignment horizontal="center" vertical="center" wrapText="1"/>
    </xf>
    <xf numFmtId="0" fontId="13" fillId="0" borderId="1" xfId="3" applyFont="1" applyFill="1" applyBorder="1" applyAlignment="1" applyProtection="1">
      <alignment horizontal="center" vertical="center"/>
    </xf>
    <xf numFmtId="0" fontId="11" fillId="6" borderId="5" xfId="3" applyFont="1" applyFill="1" applyBorder="1" applyAlignment="1" applyProtection="1">
      <alignment horizontal="justify" vertical="center"/>
    </xf>
    <xf numFmtId="0" fontId="11" fillId="6" borderId="1" xfId="3" applyFont="1" applyFill="1" applyBorder="1" applyAlignment="1" applyProtection="1">
      <alignment horizontal="center" vertical="center"/>
    </xf>
    <xf numFmtId="0" fontId="11" fillId="6" borderId="1" xfId="3" applyFont="1" applyFill="1" applyBorder="1" applyAlignment="1" applyProtection="1">
      <alignment horizontal="justify" vertical="center"/>
    </xf>
    <xf numFmtId="0" fontId="11" fillId="6" borderId="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3" xfId="3" applyFont="1" applyFill="1" applyBorder="1" applyAlignment="1" applyProtection="1">
      <alignment horizontal="justify" vertical="center"/>
    </xf>
    <xf numFmtId="0" fontId="11" fillId="6" borderId="5" xfId="3" applyFont="1" applyFill="1" applyBorder="1" applyAlignment="1" applyProtection="1">
      <alignment horizontal="center" vertical="center"/>
    </xf>
    <xf numFmtId="0" fontId="11" fillId="6" borderId="1" xfId="3" applyFont="1" applyFill="1" applyBorder="1" applyAlignment="1" applyProtection="1">
      <alignment vertical="center"/>
    </xf>
    <xf numFmtId="0" fontId="11" fillId="6" borderId="13" xfId="3" applyFont="1" applyFill="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1" xfId="3" applyFont="1" applyFill="1" applyBorder="1" applyAlignment="1" applyProtection="1">
      <alignment horizontal="justify" vertical="center" wrapText="1"/>
    </xf>
    <xf numFmtId="0" fontId="12" fillId="0" borderId="1" xfId="3" applyFont="1" applyFill="1" applyBorder="1" applyAlignment="1" applyProtection="1">
      <alignment horizontal="center" vertical="center" wrapText="1"/>
    </xf>
    <xf numFmtId="0" fontId="12" fillId="0" borderId="1" xfId="0" applyFont="1" applyBorder="1" applyAlignment="1" applyProtection="1">
      <alignment horizontal="justify" vertical="center" wrapText="1"/>
    </xf>
    <xf numFmtId="0" fontId="0" fillId="0" borderId="0" xfId="0" applyAlignment="1" applyProtection="1">
      <alignment horizontal="center" vertical="center" wrapText="1"/>
    </xf>
    <xf numFmtId="14" fontId="12" fillId="0" borderId="1" xfId="3"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15" fontId="13" fillId="0" borderId="1" xfId="0" applyNumberFormat="1" applyFont="1" applyFill="1" applyBorder="1" applyAlignment="1" applyProtection="1">
      <alignment horizontal="center" vertical="center" wrapText="1"/>
    </xf>
    <xf numFmtId="0" fontId="1" fillId="0" borderId="1" xfId="3" applyFont="1" applyBorder="1" applyAlignment="1" applyProtection="1">
      <alignment horizontal="justify" vertical="center" wrapText="1"/>
    </xf>
    <xf numFmtId="0" fontId="13" fillId="0" borderId="3" xfId="2" applyFont="1" applyBorder="1" applyAlignment="1" applyProtection="1">
      <alignment horizontal="center" vertical="center" wrapText="1"/>
    </xf>
    <xf numFmtId="0" fontId="13" fillId="0" borderId="1" xfId="2" applyFont="1" applyBorder="1" applyAlignment="1" applyProtection="1">
      <alignment horizontal="center" vertical="center"/>
    </xf>
    <xf numFmtId="9" fontId="13" fillId="0" borderId="1" xfId="2" applyNumberFormat="1" applyFont="1" applyBorder="1" applyAlignment="1" applyProtection="1">
      <alignment horizontal="center" vertical="center"/>
    </xf>
    <xf numFmtId="0" fontId="13" fillId="0" borderId="13" xfId="2" applyFont="1" applyBorder="1" applyAlignment="1" applyProtection="1">
      <alignment horizontal="center" vertical="center"/>
    </xf>
    <xf numFmtId="0" fontId="13" fillId="0" borderId="5" xfId="3" applyFont="1" applyBorder="1" applyAlignment="1" applyProtection="1">
      <alignment horizontal="justify" vertical="center" wrapText="1"/>
    </xf>
    <xf numFmtId="9" fontId="13" fillId="0" borderId="1" xfId="1" applyFont="1" applyBorder="1" applyAlignment="1" applyProtection="1">
      <alignment horizontal="center" vertical="center"/>
    </xf>
    <xf numFmtId="0" fontId="1" fillId="0" borderId="3" xfId="3" applyFont="1" applyBorder="1" applyAlignment="1" applyProtection="1">
      <alignment horizontal="center" vertical="center" wrapText="1"/>
    </xf>
    <xf numFmtId="0" fontId="13" fillId="0" borderId="5" xfId="2" applyFont="1" applyBorder="1" applyAlignment="1" applyProtection="1">
      <alignment horizontal="justify" vertical="center" wrapText="1"/>
    </xf>
    <xf numFmtId="9" fontId="13" fillId="0" borderId="1" xfId="2" applyNumberFormat="1" applyFont="1" applyBorder="1" applyAlignment="1" applyProtection="1">
      <alignment horizontal="center" vertical="center" wrapText="1"/>
    </xf>
    <xf numFmtId="0" fontId="13" fillId="0" borderId="1" xfId="2" applyFont="1" applyBorder="1" applyAlignment="1" applyProtection="1">
      <alignment horizontal="justify" vertical="center" wrapText="1"/>
    </xf>
    <xf numFmtId="0" fontId="13" fillId="0" borderId="3" xfId="2" applyFont="1" applyBorder="1" applyAlignment="1" applyProtection="1">
      <alignment horizontal="center"/>
    </xf>
    <xf numFmtId="0" fontId="11" fillId="7" borderId="5" xfId="3" applyFont="1" applyFill="1" applyBorder="1" applyAlignment="1" applyProtection="1">
      <alignment horizontal="justify" vertical="center"/>
    </xf>
    <xf numFmtId="0" fontId="11" fillId="7" borderId="1" xfId="3" applyFont="1" applyFill="1" applyBorder="1" applyAlignment="1" applyProtection="1">
      <alignment horizontal="center" vertical="center"/>
    </xf>
    <xf numFmtId="0" fontId="11" fillId="7" borderId="1" xfId="3" applyFont="1" applyFill="1" applyBorder="1" applyAlignment="1" applyProtection="1">
      <alignment horizontal="justify" vertical="center"/>
    </xf>
    <xf numFmtId="0" fontId="11" fillId="7" borderId="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3" xfId="3" applyFont="1" applyFill="1" applyBorder="1" applyAlignment="1" applyProtection="1">
      <alignment horizontal="justify" vertical="center"/>
    </xf>
    <xf numFmtId="0" fontId="11" fillId="7" borderId="5" xfId="3" applyFont="1" applyFill="1" applyBorder="1" applyAlignment="1" applyProtection="1">
      <alignment horizontal="center" vertical="center"/>
    </xf>
    <xf numFmtId="0" fontId="11" fillId="7" borderId="1" xfId="3" applyFont="1" applyFill="1" applyBorder="1" applyAlignment="1" applyProtection="1">
      <alignment vertical="center"/>
    </xf>
    <xf numFmtId="0" fontId="11" fillId="7" borderId="13" xfId="3" applyFont="1" applyFill="1" applyBorder="1" applyAlignment="1" applyProtection="1">
      <alignment horizontal="center" vertical="center"/>
    </xf>
    <xf numFmtId="0" fontId="13" fillId="0" borderId="5" xfId="2" applyFont="1" applyFill="1" applyBorder="1" applyAlignment="1" applyProtection="1">
      <alignment horizontal="justify" vertical="center" wrapText="1"/>
    </xf>
    <xf numFmtId="9" fontId="13" fillId="0" borderId="1" xfId="1" applyFont="1" applyFill="1" applyBorder="1" applyAlignment="1" applyProtection="1">
      <alignment horizontal="center" vertical="center"/>
    </xf>
    <xf numFmtId="0" fontId="13" fillId="0" borderId="1" xfId="2" applyFont="1" applyFill="1" applyBorder="1" applyAlignment="1" applyProtection="1">
      <alignment horizontal="justify" vertical="center" wrapText="1"/>
    </xf>
    <xf numFmtId="0" fontId="13" fillId="0" borderId="3" xfId="2" applyFont="1" applyFill="1" applyBorder="1" applyAlignment="1" applyProtection="1">
      <alignment horizontal="center" vertical="center"/>
    </xf>
    <xf numFmtId="0" fontId="13" fillId="0" borderId="13" xfId="2" applyFont="1" applyBorder="1" applyAlignment="1" applyProtection="1">
      <alignment horizontal="justify" vertical="center" wrapText="1"/>
    </xf>
    <xf numFmtId="0" fontId="13" fillId="0" borderId="5" xfId="2" applyFont="1" applyBorder="1" applyAlignment="1" applyProtection="1">
      <alignment horizontal="center" vertical="center" wrapText="1"/>
    </xf>
    <xf numFmtId="0" fontId="13" fillId="0" borderId="14" xfId="8"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15" fontId="13" fillId="0" borderId="15" xfId="0" applyNumberFormat="1" applyFont="1" applyFill="1" applyBorder="1" applyAlignment="1" applyProtection="1">
      <alignment horizontal="center" vertical="center" wrapText="1"/>
    </xf>
    <xf numFmtId="14" fontId="13" fillId="0" borderId="15" xfId="0" applyNumberFormat="1" applyFont="1" applyFill="1" applyBorder="1" applyAlignment="1" applyProtection="1">
      <alignment horizontal="center" vertical="center" wrapText="1"/>
    </xf>
    <xf numFmtId="0" fontId="13" fillId="0" borderId="15" xfId="8" applyFont="1" applyFill="1" applyBorder="1" applyAlignment="1" applyProtection="1">
      <alignment horizontal="center" vertical="center" wrapText="1"/>
    </xf>
    <xf numFmtId="9" fontId="13" fillId="0" borderId="16" xfId="5" applyFont="1" applyFill="1" applyBorder="1" applyAlignment="1" applyProtection="1">
      <alignment horizontal="center" vertical="center" wrapText="1"/>
    </xf>
    <xf numFmtId="0" fontId="13" fillId="0" borderId="38" xfId="2" applyFont="1" applyBorder="1" applyAlignment="1" applyProtection="1">
      <alignment horizontal="justify" vertical="center" wrapText="1"/>
    </xf>
    <xf numFmtId="9" fontId="13" fillId="0" borderId="15" xfId="1" applyFont="1" applyFill="1" applyBorder="1" applyAlignment="1" applyProtection="1">
      <alignment horizontal="center" vertical="center" wrapText="1"/>
    </xf>
    <xf numFmtId="0" fontId="13" fillId="0" borderId="15" xfId="2" applyFont="1" applyBorder="1" applyAlignment="1" applyProtection="1">
      <alignment horizontal="justify" vertical="center" wrapText="1"/>
    </xf>
    <xf numFmtId="0" fontId="13" fillId="0" borderId="36" xfId="2" applyFont="1" applyBorder="1" applyAlignment="1" applyProtection="1">
      <alignment horizontal="center" vertical="center" wrapText="1"/>
    </xf>
    <xf numFmtId="0" fontId="13" fillId="0" borderId="15" xfId="2" applyFont="1" applyBorder="1" applyAlignment="1" applyProtection="1">
      <alignment horizontal="center" vertical="center" wrapText="1"/>
    </xf>
    <xf numFmtId="0" fontId="13" fillId="0" borderId="16" xfId="2" applyFont="1" applyBorder="1" applyAlignment="1" applyProtection="1">
      <alignment horizontal="center" vertical="center" wrapText="1"/>
    </xf>
    <xf numFmtId="0" fontId="13" fillId="0" borderId="38" xfId="2" applyFont="1" applyBorder="1" applyAlignment="1" applyProtection="1">
      <alignment horizontal="center" vertical="center" wrapText="1"/>
    </xf>
    <xf numFmtId="0" fontId="13" fillId="0" borderId="15" xfId="2" applyFont="1" applyBorder="1" applyAlignment="1" applyProtection="1">
      <alignment horizontal="center" vertical="center"/>
    </xf>
    <xf numFmtId="0" fontId="13" fillId="0" borderId="11" xfId="0" applyFont="1" applyFill="1" applyBorder="1" applyAlignment="1" applyProtection="1">
      <alignment horizontal="justify" vertical="center"/>
      <protection locked="0"/>
    </xf>
    <xf numFmtId="0" fontId="13" fillId="0" borderId="13" xfId="0" applyFont="1" applyFill="1" applyBorder="1" applyAlignment="1" applyProtection="1">
      <alignment horizontal="justify" vertical="center"/>
      <protection locked="0"/>
    </xf>
    <xf numFmtId="0" fontId="14" fillId="0" borderId="18" xfId="0" applyFont="1" applyBorder="1" applyAlignment="1" applyProtection="1">
      <alignment horizontal="justify" vertical="center"/>
      <protection locked="0"/>
    </xf>
    <xf numFmtId="0" fontId="14" fillId="0" borderId="19" xfId="0" applyFont="1" applyBorder="1" applyAlignment="1" applyProtection="1">
      <alignment horizontal="justify" vertical="center"/>
      <protection locked="0"/>
    </xf>
    <xf numFmtId="0" fontId="11" fillId="14" borderId="1" xfId="2" applyFont="1" applyFill="1" applyBorder="1" applyAlignment="1" applyProtection="1">
      <alignment vertical="center" wrapText="1"/>
      <protection locked="0"/>
    </xf>
    <xf numFmtId="0" fontId="11" fillId="14" borderId="12" xfId="2" applyFont="1" applyFill="1" applyBorder="1" applyAlignment="1" applyProtection="1">
      <alignment vertical="center" wrapText="1"/>
      <protection locked="0"/>
    </xf>
    <xf numFmtId="0" fontId="11" fillId="14" borderId="13" xfId="2" applyFont="1" applyFill="1" applyBorder="1" applyAlignment="1" applyProtection="1">
      <alignment vertical="center" wrapText="1"/>
      <protection locked="0"/>
    </xf>
    <xf numFmtId="0" fontId="11" fillId="8" borderId="1" xfId="2" applyFont="1" applyFill="1" applyBorder="1" applyAlignment="1" applyProtection="1">
      <alignment vertical="center" wrapText="1"/>
      <protection locked="0"/>
    </xf>
    <xf numFmtId="0" fontId="11" fillId="8" borderId="12" xfId="2" applyFont="1" applyFill="1" applyBorder="1" applyAlignment="1" applyProtection="1">
      <alignment vertical="center" wrapText="1"/>
      <protection locked="0"/>
    </xf>
    <xf numFmtId="0" fontId="11" fillId="8" borderId="13" xfId="2" applyFont="1" applyFill="1" applyBorder="1" applyAlignment="1" applyProtection="1">
      <alignment vertical="center" wrapText="1"/>
      <protection locked="0"/>
    </xf>
    <xf numFmtId="9" fontId="3" fillId="0" borderId="1" xfId="5" applyFont="1" applyFill="1" applyBorder="1" applyAlignment="1" applyProtection="1">
      <alignment horizontal="center" vertical="center" wrapText="1"/>
      <protection locked="0"/>
    </xf>
    <xf numFmtId="9" fontId="14" fillId="0" borderId="1" xfId="5" applyFont="1" applyFill="1" applyBorder="1" applyAlignment="1" applyProtection="1">
      <alignment horizontal="center" vertical="center" wrapText="1"/>
      <protection locked="0"/>
    </xf>
    <xf numFmtId="15" fontId="1" fillId="0" borderId="13" xfId="2"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vertical="top" wrapText="1"/>
      <protection locked="0"/>
    </xf>
    <xf numFmtId="0" fontId="11" fillId="7" borderId="1" xfId="2" applyFont="1" applyFill="1" applyBorder="1" applyAlignment="1" applyProtection="1">
      <alignment vertical="center" wrapText="1"/>
      <protection locked="0"/>
    </xf>
    <xf numFmtId="0" fontId="11" fillId="7" borderId="12" xfId="2" applyFont="1" applyFill="1" applyBorder="1" applyAlignment="1" applyProtection="1">
      <alignment vertical="center" wrapText="1"/>
      <protection locked="0"/>
    </xf>
    <xf numFmtId="0" fontId="11" fillId="7" borderId="13" xfId="2" applyFont="1" applyFill="1" applyBorder="1" applyAlignment="1" applyProtection="1">
      <alignment vertical="center" wrapText="1"/>
      <protection locked="0"/>
    </xf>
    <xf numFmtId="0" fontId="11" fillId="6" borderId="1" xfId="2" applyFont="1" applyFill="1" applyBorder="1" applyAlignment="1" applyProtection="1">
      <alignment vertical="center" wrapText="1"/>
      <protection locked="0"/>
    </xf>
    <xf numFmtId="0" fontId="11" fillId="6" borderId="12" xfId="2" applyFont="1" applyFill="1" applyBorder="1" applyAlignment="1" applyProtection="1">
      <alignment vertical="center" wrapText="1"/>
      <protection locked="0"/>
    </xf>
    <xf numFmtId="0" fontId="11" fillId="6" borderId="13" xfId="2" applyFont="1" applyFill="1" applyBorder="1" applyAlignment="1" applyProtection="1">
      <alignment vertical="center" wrapText="1"/>
      <protection locked="0"/>
    </xf>
    <xf numFmtId="9" fontId="3" fillId="0" borderId="1" xfId="4" applyFont="1" applyFill="1" applyBorder="1" applyAlignment="1" applyProtection="1">
      <alignment horizontal="center" vertical="center" wrapText="1"/>
      <protection locked="0"/>
    </xf>
    <xf numFmtId="0" fontId="20" fillId="0" borderId="12" xfId="0" applyFont="1" applyFill="1" applyBorder="1" applyAlignment="1" applyProtection="1">
      <alignment horizontal="justify" vertical="center" wrapText="1"/>
      <protection locked="0"/>
    </xf>
    <xf numFmtId="0" fontId="11" fillId="5" borderId="1" xfId="2" applyFont="1" applyFill="1" applyBorder="1" applyAlignment="1" applyProtection="1">
      <alignment vertical="center" wrapText="1"/>
      <protection locked="0"/>
    </xf>
    <xf numFmtId="0" fontId="11" fillId="5" borderId="12" xfId="2" applyFont="1" applyFill="1" applyBorder="1" applyAlignment="1" applyProtection="1">
      <alignment vertical="center" wrapText="1"/>
      <protection locked="0"/>
    </xf>
    <xf numFmtId="0" fontId="11" fillId="5" borderId="13" xfId="2" applyFont="1" applyFill="1" applyBorder="1" applyAlignment="1" applyProtection="1">
      <alignment vertical="center" wrapText="1"/>
      <protection locked="0"/>
    </xf>
    <xf numFmtId="0" fontId="11" fillId="13" borderId="1" xfId="2" applyFont="1" applyFill="1" applyBorder="1" applyAlignment="1" applyProtection="1">
      <alignment vertical="center" wrapText="1"/>
      <protection locked="0"/>
    </xf>
    <xf numFmtId="0" fontId="11" fillId="13" borderId="12" xfId="2" applyFont="1" applyFill="1" applyBorder="1" applyAlignment="1" applyProtection="1">
      <alignment vertical="center" wrapText="1"/>
      <protection locked="0"/>
    </xf>
    <xf numFmtId="0" fontId="11" fillId="13" borderId="13" xfId="2" applyFont="1" applyFill="1" applyBorder="1" applyAlignment="1" applyProtection="1">
      <alignment vertical="center" wrapText="1"/>
      <protection locked="0"/>
    </xf>
    <xf numFmtId="9" fontId="14" fillId="0" borderId="15" xfId="5" applyFont="1" applyFill="1" applyBorder="1" applyAlignment="1" applyProtection="1">
      <alignment horizontal="center" vertical="center" wrapText="1"/>
      <protection locked="0"/>
    </xf>
    <xf numFmtId="0" fontId="11" fillId="14" borderId="12" xfId="2" applyFont="1" applyFill="1" applyBorder="1" applyAlignment="1" applyProtection="1">
      <alignment horizontal="justify" vertical="center" wrapText="1"/>
    </xf>
    <xf numFmtId="0" fontId="11" fillId="14" borderId="1" xfId="2" applyFont="1" applyFill="1" applyBorder="1" applyAlignment="1" applyProtection="1">
      <alignment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vertical="center" wrapText="1"/>
    </xf>
    <xf numFmtId="0" fontId="11" fillId="14" borderId="12" xfId="2" applyFont="1" applyFill="1" applyBorder="1" applyAlignment="1" applyProtection="1">
      <alignment horizontal="center" vertical="center" wrapText="1"/>
    </xf>
    <xf numFmtId="0" fontId="11" fillId="14" borderId="3" xfId="2" applyFont="1" applyFill="1" applyBorder="1" applyAlignment="1" applyProtection="1">
      <alignment horizontal="justify" vertical="center" wrapText="1"/>
    </xf>
    <xf numFmtId="0" fontId="11" fillId="14" borderId="12" xfId="2" applyFont="1" applyFill="1" applyBorder="1" applyAlignment="1" applyProtection="1">
      <alignment vertical="center" wrapText="1"/>
    </xf>
    <xf numFmtId="0" fontId="11" fillId="14" borderId="13" xfId="2" applyFont="1" applyFill="1" applyBorder="1" applyAlignment="1" applyProtection="1">
      <alignment vertical="center" wrapText="1"/>
    </xf>
    <xf numFmtId="0" fontId="1" fillId="0" borderId="3" xfId="8" applyFont="1" applyFill="1" applyBorder="1" applyAlignment="1" applyProtection="1">
      <alignment horizontal="justify" vertical="center" wrapText="1"/>
    </xf>
    <xf numFmtId="0" fontId="13" fillId="22" borderId="12" xfId="2" applyFont="1" applyFill="1" applyBorder="1" applyAlignment="1" applyProtection="1">
      <alignment horizontal="justify" vertical="center" wrapText="1"/>
    </xf>
    <xf numFmtId="9" fontId="14" fillId="0" borderId="1" xfId="4" applyFont="1" applyFill="1" applyBorder="1" applyAlignment="1" applyProtection="1">
      <alignment horizontal="center" vertical="center" wrapText="1"/>
    </xf>
    <xf numFmtId="0" fontId="11" fillId="8" borderId="12" xfId="2" applyFont="1" applyFill="1" applyBorder="1" applyAlignment="1" applyProtection="1">
      <alignment horizontal="justify" vertical="center" wrapText="1"/>
    </xf>
    <xf numFmtId="0" fontId="11" fillId="8" borderId="1" xfId="2" applyFont="1" applyFill="1" applyBorder="1" applyAlignment="1" applyProtection="1">
      <alignment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vertical="center" wrapText="1"/>
    </xf>
    <xf numFmtId="0" fontId="11" fillId="8" borderId="12" xfId="2" applyFont="1" applyFill="1" applyBorder="1" applyAlignment="1" applyProtection="1">
      <alignment horizontal="center" vertical="center" wrapText="1"/>
    </xf>
    <xf numFmtId="0" fontId="11" fillId="8" borderId="3" xfId="2" applyFont="1" applyFill="1" applyBorder="1" applyAlignment="1" applyProtection="1">
      <alignment horizontal="justify" vertical="center" wrapText="1"/>
    </xf>
    <xf numFmtId="0" fontId="11" fillId="8" borderId="12" xfId="2" applyFont="1" applyFill="1" applyBorder="1" applyAlignment="1" applyProtection="1">
      <alignment vertical="center" wrapText="1"/>
    </xf>
    <xf numFmtId="0" fontId="19" fillId="0" borderId="12" xfId="3" applyFont="1" applyFill="1" applyBorder="1" applyAlignment="1" applyProtection="1">
      <alignment horizontal="center" vertical="center" wrapText="1"/>
    </xf>
    <xf numFmtId="0" fontId="19" fillId="0" borderId="1" xfId="3" applyFont="1" applyFill="1" applyBorder="1" applyAlignment="1" applyProtection="1">
      <alignment horizontal="justify" vertical="center" wrapText="1"/>
    </xf>
    <xf numFmtId="0" fontId="19" fillId="0" borderId="3" xfId="3" applyFont="1" applyFill="1" applyBorder="1" applyAlignment="1" applyProtection="1">
      <alignment horizontal="justify" vertical="center" wrapText="1"/>
    </xf>
    <xf numFmtId="0" fontId="19" fillId="22" borderId="12" xfId="3" applyFont="1" applyFill="1" applyBorder="1" applyAlignment="1" applyProtection="1">
      <alignment horizontal="justify" vertical="center" wrapText="1"/>
    </xf>
    <xf numFmtId="9" fontId="3" fillId="0" borderId="1" xfId="5" applyFont="1" applyFill="1" applyBorder="1" applyAlignment="1" applyProtection="1">
      <alignment horizontal="center" vertical="center" wrapText="1"/>
    </xf>
    <xf numFmtId="14" fontId="13" fillId="0" borderId="1" xfId="8" applyNumberFormat="1" applyFont="1" applyBorder="1" applyAlignment="1" applyProtection="1">
      <alignment horizontal="center" vertical="center" wrapText="1"/>
    </xf>
    <xf numFmtId="0" fontId="13" fillId="0" borderId="3" xfId="2" applyFont="1" applyBorder="1" applyAlignment="1" applyProtection="1">
      <alignment horizontal="justify" vertical="center" wrapText="1"/>
    </xf>
    <xf numFmtId="0" fontId="13" fillId="0" borderId="1" xfId="2" applyFont="1" applyBorder="1" applyAlignment="1" applyProtection="1">
      <alignment horizontal="center" vertical="center" wrapText="1"/>
    </xf>
    <xf numFmtId="0" fontId="19" fillId="0" borderId="1" xfId="3" applyFont="1" applyFill="1" applyBorder="1" applyAlignment="1" applyProtection="1">
      <alignment horizontal="center" vertical="center" wrapText="1"/>
    </xf>
    <xf numFmtId="0" fontId="1" fillId="0" borderId="12" xfId="3" applyFont="1" applyFill="1" applyBorder="1" applyAlignment="1" applyProtection="1">
      <alignment horizontal="justify" vertical="center" wrapText="1"/>
    </xf>
    <xf numFmtId="9" fontId="14" fillId="0" borderId="1" xfId="5" applyFont="1" applyFill="1" applyBorder="1" applyAlignment="1" applyProtection="1">
      <alignment horizontal="center" vertical="center" wrapText="1"/>
    </xf>
    <xf numFmtId="0" fontId="1" fillId="0" borderId="1" xfId="2" applyFont="1" applyFill="1" applyBorder="1" applyAlignment="1" applyProtection="1">
      <alignment horizontal="center" vertical="center" wrapText="1"/>
    </xf>
    <xf numFmtId="15" fontId="1" fillId="0" borderId="3" xfId="2" applyNumberFormat="1" applyFont="1" applyFill="1" applyBorder="1" applyAlignment="1" applyProtection="1">
      <alignment horizontal="center" vertical="center" wrapText="1"/>
    </xf>
    <xf numFmtId="0" fontId="11" fillId="7" borderId="12" xfId="2" applyFont="1" applyFill="1" applyBorder="1" applyAlignment="1" applyProtection="1">
      <alignment horizontal="justify" vertical="center" wrapText="1"/>
    </xf>
    <xf numFmtId="0" fontId="11" fillId="7" borderId="1" xfId="2" applyFont="1" applyFill="1" applyBorder="1" applyAlignment="1" applyProtection="1">
      <alignment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vertical="center" wrapText="1"/>
    </xf>
    <xf numFmtId="0" fontId="11" fillId="7" borderId="12" xfId="2" applyFont="1" applyFill="1" applyBorder="1" applyAlignment="1" applyProtection="1">
      <alignment horizontal="center" vertical="center" wrapText="1"/>
    </xf>
    <xf numFmtId="0" fontId="11" fillId="7" borderId="3" xfId="2" applyFont="1" applyFill="1" applyBorder="1" applyAlignment="1" applyProtection="1">
      <alignment horizontal="justify" vertical="center" wrapText="1"/>
    </xf>
    <xf numFmtId="0" fontId="11" fillId="7" borderId="12" xfId="2" applyFont="1" applyFill="1" applyBorder="1" applyAlignment="1" applyProtection="1">
      <alignment vertical="center" wrapText="1"/>
    </xf>
    <xf numFmtId="0" fontId="20" fillId="0" borderId="12"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0" fontId="20" fillId="0" borderId="1" xfId="0" applyFont="1" applyFill="1" applyBorder="1" applyAlignment="1" applyProtection="1">
      <alignment horizontal="center" vertical="center" wrapText="1"/>
    </xf>
    <xf numFmtId="0" fontId="20" fillId="0" borderId="3" xfId="0" applyFont="1" applyFill="1" applyBorder="1" applyAlignment="1" applyProtection="1">
      <alignment horizontal="justify" vertical="center" wrapText="1"/>
    </xf>
    <xf numFmtId="0" fontId="11" fillId="6" borderId="12" xfId="2" applyFont="1" applyFill="1" applyBorder="1" applyAlignment="1" applyProtection="1">
      <alignment horizontal="justify" vertical="center" wrapText="1"/>
    </xf>
    <xf numFmtId="0" fontId="11" fillId="6" borderId="1" xfId="2" applyFont="1" applyFill="1" applyBorder="1" applyAlignment="1" applyProtection="1">
      <alignment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vertical="center" wrapText="1"/>
    </xf>
    <xf numFmtId="0" fontId="11" fillId="6" borderId="12" xfId="2" applyFont="1" applyFill="1" applyBorder="1" applyAlignment="1" applyProtection="1">
      <alignment horizontal="center" vertical="center" wrapText="1"/>
    </xf>
    <xf numFmtId="0" fontId="11" fillId="6" borderId="3" xfId="2" applyFont="1" applyFill="1" applyBorder="1" applyAlignment="1" applyProtection="1">
      <alignment horizontal="justify" vertical="center" wrapText="1"/>
    </xf>
    <xf numFmtId="0" fontId="11" fillId="6" borderId="12" xfId="2" applyFont="1" applyFill="1" applyBorder="1" applyAlignment="1" applyProtection="1">
      <alignment vertical="center" wrapText="1"/>
    </xf>
    <xf numFmtId="9" fontId="3" fillId="0" borderId="1" xfId="4" applyFont="1" applyFill="1" applyBorder="1" applyAlignment="1" applyProtection="1">
      <alignment horizontal="center" vertical="center" wrapText="1"/>
    </xf>
    <xf numFmtId="0" fontId="12" fillId="0" borderId="3" xfId="3" applyFont="1" applyFill="1" applyBorder="1" applyAlignment="1" applyProtection="1">
      <alignment horizontal="justify" vertical="center" wrapText="1"/>
    </xf>
    <xf numFmtId="0" fontId="1" fillId="0" borderId="12" xfId="3" applyFont="1" applyBorder="1" applyAlignment="1" applyProtection="1">
      <alignment horizontal="justify" vertical="center" wrapText="1"/>
    </xf>
    <xf numFmtId="0" fontId="11" fillId="5" borderId="12" xfId="2" applyFont="1" applyFill="1" applyBorder="1" applyAlignment="1" applyProtection="1">
      <alignment horizontal="justify" vertical="center" wrapText="1"/>
    </xf>
    <xf numFmtId="0" fontId="11" fillId="5" borderId="1" xfId="2" applyFont="1" applyFill="1" applyBorder="1" applyAlignment="1" applyProtection="1">
      <alignment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vertical="center" wrapText="1"/>
    </xf>
    <xf numFmtId="0" fontId="11" fillId="5" borderId="12" xfId="2" applyFont="1" applyFill="1" applyBorder="1" applyAlignment="1" applyProtection="1">
      <alignment horizontal="center" vertical="center" wrapText="1"/>
    </xf>
    <xf numFmtId="0" fontId="11" fillId="5" borderId="3" xfId="2" applyFont="1" applyFill="1" applyBorder="1" applyAlignment="1" applyProtection="1">
      <alignment horizontal="justify" vertical="center" wrapText="1"/>
    </xf>
    <xf numFmtId="0" fontId="11" fillId="5" borderId="12" xfId="2" applyFont="1" applyFill="1" applyBorder="1" applyAlignment="1" applyProtection="1">
      <alignment vertical="center" wrapText="1"/>
    </xf>
    <xf numFmtId="0" fontId="1" fillId="0" borderId="12" xfId="2" applyFont="1" applyFill="1" applyBorder="1" applyAlignment="1" applyProtection="1">
      <alignment horizontal="center" vertical="center" wrapText="1"/>
    </xf>
    <xf numFmtId="0" fontId="1" fillId="22" borderId="12" xfId="2" applyFont="1" applyFill="1" applyBorder="1" applyAlignment="1" applyProtection="1">
      <alignment horizontal="justify" vertical="center" wrapText="1"/>
    </xf>
    <xf numFmtId="0" fontId="1" fillId="0" borderId="1" xfId="2" applyFont="1" applyBorder="1" applyAlignment="1" applyProtection="1">
      <alignment horizontal="center" vertical="center" wrapText="1"/>
    </xf>
    <xf numFmtId="0" fontId="11" fillId="13" borderId="12" xfId="2" applyFont="1" applyFill="1" applyBorder="1" applyAlignment="1" applyProtection="1">
      <alignment horizontal="justify" vertical="center" wrapText="1"/>
    </xf>
    <xf numFmtId="0" fontId="11" fillId="13" borderId="1" xfId="2" applyFont="1" applyFill="1" applyBorder="1" applyAlignment="1" applyProtection="1">
      <alignment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vertical="center" wrapText="1"/>
    </xf>
    <xf numFmtId="0" fontId="11" fillId="13" borderId="12" xfId="2" applyFont="1" applyFill="1" applyBorder="1" applyAlignment="1" applyProtection="1">
      <alignment horizontal="center" vertical="center" wrapText="1"/>
    </xf>
    <xf numFmtId="0" fontId="11" fillId="13" borderId="3" xfId="2" applyFont="1" applyFill="1" applyBorder="1" applyAlignment="1" applyProtection="1">
      <alignment horizontal="justify" vertical="center" wrapText="1"/>
    </xf>
    <xf numFmtId="0" fontId="11" fillId="13" borderId="12" xfId="2" applyFont="1" applyFill="1" applyBorder="1" applyAlignment="1" applyProtection="1">
      <alignment vertical="center" wrapText="1"/>
    </xf>
    <xf numFmtId="0" fontId="1" fillId="22" borderId="12" xfId="3" applyFont="1" applyFill="1" applyBorder="1" applyAlignment="1" applyProtection="1">
      <alignment horizontal="justify"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justify" vertical="center" wrapText="1"/>
    </xf>
    <xf numFmtId="0" fontId="20" fillId="0" borderId="15" xfId="0" applyFont="1" applyFill="1" applyBorder="1" applyAlignment="1" applyProtection="1">
      <alignment horizontal="center" vertical="center" wrapText="1"/>
    </xf>
    <xf numFmtId="0" fontId="20" fillId="0" borderId="36" xfId="0" applyFont="1" applyFill="1" applyBorder="1" applyAlignment="1" applyProtection="1">
      <alignment horizontal="justify" vertical="center" wrapText="1"/>
    </xf>
    <xf numFmtId="0" fontId="1" fillId="22" borderId="14" xfId="3" applyFont="1" applyFill="1" applyBorder="1" applyAlignment="1" applyProtection="1">
      <alignment horizontal="justify" vertical="center" wrapText="1"/>
    </xf>
    <xf numFmtId="9" fontId="14" fillId="0" borderId="15" xfId="5" applyFont="1" applyFill="1" applyBorder="1" applyAlignment="1" applyProtection="1">
      <alignment horizontal="center" vertical="center" wrapText="1"/>
    </xf>
    <xf numFmtId="0" fontId="1" fillId="0" borderId="15" xfId="2" applyFont="1" applyBorder="1" applyAlignment="1" applyProtection="1">
      <alignment horizontal="center" vertical="center" wrapText="1"/>
    </xf>
    <xf numFmtId="0" fontId="13" fillId="0" borderId="36" xfId="7" applyFont="1" applyFill="1" applyBorder="1" applyAlignment="1" applyProtection="1">
      <alignment horizontal="center" vertical="center" wrapText="1"/>
    </xf>
    <xf numFmtId="0" fontId="13" fillId="0" borderId="14" xfId="2" applyFont="1" applyBorder="1" applyAlignment="1" applyProtection="1">
      <alignment horizontal="center" vertical="center" wrapText="1"/>
    </xf>
    <xf numFmtId="0" fontId="13" fillId="0" borderId="36" xfId="2" applyFont="1" applyBorder="1" applyAlignment="1" applyProtection="1">
      <alignment horizontal="justify" vertical="center" wrapText="1"/>
    </xf>
    <xf numFmtId="0" fontId="13" fillId="8" borderId="12" xfId="7" applyFont="1" applyFill="1" applyBorder="1" applyAlignment="1" applyProtection="1">
      <alignment horizontal="left" vertical="center" wrapText="1"/>
      <protection locked="0"/>
    </xf>
    <xf numFmtId="0" fontId="13" fillId="8" borderId="1" xfId="7" applyFont="1" applyFill="1" applyBorder="1" applyAlignment="1" applyProtection="1">
      <alignment horizontal="left" vertical="center" wrapText="1"/>
      <protection locked="0"/>
    </xf>
    <xf numFmtId="0" fontId="13" fillId="8" borderId="13" xfId="7" applyFont="1" applyFill="1" applyBorder="1" applyAlignment="1" applyProtection="1">
      <alignment horizontal="left" vertical="center" wrapText="1"/>
      <protection locked="0"/>
    </xf>
    <xf numFmtId="0" fontId="13" fillId="7" borderId="12" xfId="7" applyFont="1" applyFill="1" applyBorder="1" applyAlignment="1" applyProtection="1">
      <alignment horizontal="left" vertical="center" wrapText="1"/>
      <protection locked="0"/>
    </xf>
    <xf numFmtId="0" fontId="13" fillId="7" borderId="1" xfId="7" applyFont="1" applyFill="1" applyBorder="1" applyAlignment="1" applyProtection="1">
      <alignment horizontal="left" vertical="center" wrapText="1"/>
      <protection locked="0"/>
    </xf>
    <xf numFmtId="0" fontId="13" fillId="7" borderId="13" xfId="7" applyFont="1" applyFill="1" applyBorder="1" applyAlignment="1" applyProtection="1">
      <alignment horizontal="left" vertical="center" wrapText="1"/>
      <protection locked="0"/>
    </xf>
    <xf numFmtId="0" fontId="13" fillId="0" borderId="0" xfId="2" applyFont="1" applyFill="1" applyProtection="1">
      <protection locked="0"/>
    </xf>
    <xf numFmtId="0" fontId="13" fillId="6" borderId="12" xfId="7" applyFont="1" applyFill="1" applyBorder="1" applyAlignment="1" applyProtection="1">
      <alignment horizontal="left" vertical="center" wrapText="1"/>
      <protection locked="0"/>
    </xf>
    <xf numFmtId="0" fontId="13" fillId="6" borderId="1" xfId="7" applyFont="1" applyFill="1" applyBorder="1" applyAlignment="1" applyProtection="1">
      <alignment horizontal="left" vertical="center" wrapText="1"/>
      <protection locked="0"/>
    </xf>
    <xf numFmtId="0" fontId="13" fillId="6" borderId="13" xfId="7" applyFont="1" applyFill="1" applyBorder="1" applyAlignment="1" applyProtection="1">
      <alignment horizontal="left" vertical="center" wrapText="1"/>
      <protection locked="0"/>
    </xf>
    <xf numFmtId="0" fontId="13" fillId="15" borderId="12" xfId="7" applyFont="1" applyFill="1" applyBorder="1" applyAlignment="1" applyProtection="1">
      <alignment horizontal="left" vertical="center" wrapText="1"/>
      <protection locked="0"/>
    </xf>
    <xf numFmtId="0" fontId="13" fillId="15" borderId="1" xfId="7" applyFont="1" applyFill="1" applyBorder="1" applyAlignment="1" applyProtection="1">
      <alignment horizontal="left" vertical="center" wrapText="1"/>
      <protection locked="0"/>
    </xf>
    <xf numFmtId="0" fontId="13" fillId="15" borderId="13" xfId="7" applyFont="1" applyFill="1" applyBorder="1" applyAlignment="1" applyProtection="1">
      <alignment horizontal="left" vertical="center" wrapText="1"/>
      <protection locked="0"/>
    </xf>
    <xf numFmtId="9" fontId="13" fillId="0" borderId="0" xfId="1" applyFont="1" applyAlignment="1" applyProtection="1">
      <alignment horizontal="center"/>
      <protection locked="0"/>
    </xf>
    <xf numFmtId="9" fontId="3" fillId="9" borderId="1" xfId="1" applyFont="1" applyFill="1" applyBorder="1" applyAlignment="1" applyProtection="1">
      <alignment horizontal="center" vertical="center" wrapText="1"/>
    </xf>
    <xf numFmtId="9" fontId="11" fillId="14" borderId="1" xfId="1" applyFont="1" applyFill="1" applyBorder="1" applyAlignment="1" applyProtection="1">
      <alignment horizontal="center" vertical="center" wrapText="1"/>
    </xf>
    <xf numFmtId="0" fontId="11" fillId="14" borderId="1" xfId="2" applyFont="1" applyFill="1" applyBorder="1" applyAlignment="1" applyProtection="1">
      <alignment horizontal="justify" vertical="center" wrapText="1"/>
    </xf>
    <xf numFmtId="0" fontId="1" fillId="22" borderId="12" xfId="8" applyFont="1" applyFill="1" applyBorder="1" applyAlignment="1" applyProtection="1">
      <alignment horizontal="center" vertical="center" wrapText="1"/>
    </xf>
    <xf numFmtId="0" fontId="1" fillId="22" borderId="1" xfId="6" applyFont="1" applyFill="1" applyBorder="1" applyAlignment="1" applyProtection="1">
      <alignment horizontal="center" vertical="center" wrapText="1"/>
    </xf>
    <xf numFmtId="0" fontId="1" fillId="22" borderId="1" xfId="7" applyFont="1" applyFill="1" applyBorder="1" applyAlignment="1" applyProtection="1">
      <alignment horizontal="center" vertical="center" wrapText="1"/>
    </xf>
    <xf numFmtId="0" fontId="1" fillId="22" borderId="13" xfId="8"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 fillId="0" borderId="1" xfId="6" applyFont="1" applyFill="1" applyBorder="1" applyAlignment="1" applyProtection="1">
      <alignment horizontal="center" vertical="center" wrapText="1"/>
    </xf>
    <xf numFmtId="49" fontId="1" fillId="0" borderId="1" xfId="7" applyNumberFormat="1" applyFont="1" applyFill="1" applyBorder="1" applyAlignment="1" applyProtection="1">
      <alignment horizontal="center" vertical="center" wrapText="1"/>
    </xf>
    <xf numFmtId="0" fontId="1" fillId="22" borderId="1" xfId="9" applyFont="1" applyFill="1" applyBorder="1" applyAlignment="1" applyProtection="1">
      <alignment horizontal="center" vertical="center" wrapText="1"/>
    </xf>
    <xf numFmtId="0" fontId="1" fillId="22" borderId="1" xfId="8" applyFont="1" applyFill="1" applyBorder="1" applyAlignment="1" applyProtection="1">
      <alignment horizontal="center" vertical="center" wrapText="1"/>
    </xf>
    <xf numFmtId="9" fontId="13" fillId="22" borderId="1" xfId="1" applyFont="1" applyFill="1" applyBorder="1" applyAlignment="1" applyProtection="1">
      <alignment horizontal="center" vertical="center" wrapText="1"/>
    </xf>
    <xf numFmtId="9" fontId="14" fillId="0" borderId="1" xfId="1" applyFont="1" applyFill="1" applyBorder="1" applyAlignment="1" applyProtection="1">
      <alignment horizontal="center" vertical="center" wrapText="1"/>
    </xf>
    <xf numFmtId="0" fontId="13" fillId="8" borderId="12" xfId="7" applyFont="1" applyFill="1" applyBorder="1" applyAlignment="1" applyProtection="1">
      <alignment horizontal="justify" vertical="center" wrapText="1"/>
    </xf>
    <xf numFmtId="9" fontId="13" fillId="8" borderId="1" xfId="1" applyFont="1" applyFill="1" applyBorder="1" applyAlignment="1" applyProtection="1">
      <alignment horizontal="center" vertical="center" wrapText="1"/>
    </xf>
    <xf numFmtId="0" fontId="13" fillId="8" borderId="1" xfId="7" applyFont="1" applyFill="1" applyBorder="1" applyAlignment="1" applyProtection="1">
      <alignment horizontal="center" vertical="center" wrapText="1"/>
    </xf>
    <xf numFmtId="0" fontId="13" fillId="8" borderId="3" xfId="7" applyFont="1" applyFill="1" applyBorder="1" applyAlignment="1" applyProtection="1">
      <alignment horizontal="center" vertical="center" wrapText="1"/>
    </xf>
    <xf numFmtId="0" fontId="13" fillId="8" borderId="12" xfId="7" applyFont="1" applyFill="1" applyBorder="1" applyAlignment="1" applyProtection="1">
      <alignment horizontal="center" vertical="center" wrapText="1"/>
    </xf>
    <xf numFmtId="0" fontId="13" fillId="8" borderId="3" xfId="7" applyFont="1" applyFill="1" applyBorder="1" applyAlignment="1" applyProtection="1">
      <alignment horizontal="justify" vertical="center" wrapText="1"/>
    </xf>
    <xf numFmtId="0" fontId="13" fillId="8" borderId="12" xfId="7" applyFont="1" applyFill="1" applyBorder="1" applyAlignment="1" applyProtection="1">
      <alignment horizontal="left" vertical="center" wrapText="1"/>
    </xf>
    <xf numFmtId="0" fontId="13" fillId="8" borderId="1" xfId="7" applyFont="1" applyFill="1" applyBorder="1" applyAlignment="1" applyProtection="1">
      <alignment horizontal="left" vertical="center" wrapText="1"/>
    </xf>
    <xf numFmtId="0" fontId="13" fillId="8" borderId="1" xfId="7" applyFont="1" applyFill="1" applyBorder="1" applyAlignment="1" applyProtection="1">
      <alignment horizontal="justify" vertical="center" wrapText="1"/>
    </xf>
    <xf numFmtId="0" fontId="13" fillId="8" borderId="13" xfId="7" applyFont="1" applyFill="1" applyBorder="1" applyAlignment="1" applyProtection="1">
      <alignment horizontal="center" vertical="center" wrapText="1"/>
    </xf>
    <xf numFmtId="0" fontId="1" fillId="0" borderId="1" xfId="3"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15" fontId="13" fillId="0" borderId="1" xfId="6" applyNumberFormat="1" applyFont="1" applyFill="1" applyBorder="1" applyAlignment="1" applyProtection="1">
      <alignment horizontal="center" vertical="center" wrapText="1"/>
    </xf>
    <xf numFmtId="0" fontId="12" fillId="0" borderId="13" xfId="2" applyFont="1" applyFill="1" applyBorder="1" applyAlignment="1" applyProtection="1">
      <alignment horizontal="center" vertical="center" wrapText="1"/>
    </xf>
    <xf numFmtId="15" fontId="1" fillId="0" borderId="1" xfId="6" applyNumberFormat="1" applyFont="1" applyFill="1" applyBorder="1" applyAlignment="1" applyProtection="1">
      <alignment horizontal="center" vertical="center" wrapText="1"/>
    </xf>
    <xf numFmtId="0" fontId="1" fillId="0" borderId="12" xfId="0" applyFont="1" applyFill="1" applyBorder="1" applyAlignment="1" applyProtection="1">
      <alignment horizontal="center" vertical="center" wrapText="1"/>
    </xf>
    <xf numFmtId="0" fontId="13" fillId="7" borderId="12" xfId="7" applyFont="1" applyFill="1" applyBorder="1" applyAlignment="1" applyProtection="1">
      <alignment horizontal="justify" vertical="center" wrapText="1"/>
    </xf>
    <xf numFmtId="9" fontId="13" fillId="7" borderId="1" xfId="1" applyFont="1" applyFill="1" applyBorder="1" applyAlignment="1" applyProtection="1">
      <alignment horizontal="center" vertical="center" wrapText="1"/>
    </xf>
    <xf numFmtId="0" fontId="13" fillId="7" borderId="1" xfId="7" applyFont="1" applyFill="1" applyBorder="1" applyAlignment="1" applyProtection="1">
      <alignment horizontal="center" vertical="center" wrapText="1"/>
    </xf>
    <xf numFmtId="0" fontId="13" fillId="7" borderId="3" xfId="7" applyFont="1" applyFill="1" applyBorder="1" applyAlignment="1" applyProtection="1">
      <alignment horizontal="center" vertical="center" wrapText="1"/>
    </xf>
    <xf numFmtId="0" fontId="13" fillId="7" borderId="12" xfId="7" applyFont="1" applyFill="1" applyBorder="1" applyAlignment="1" applyProtection="1">
      <alignment horizontal="center" vertical="center" wrapText="1"/>
    </xf>
    <xf numFmtId="0" fontId="13" fillId="7" borderId="3" xfId="7" applyFont="1" applyFill="1" applyBorder="1" applyAlignment="1" applyProtection="1">
      <alignment horizontal="justify" vertical="center" wrapText="1"/>
    </xf>
    <xf numFmtId="0" fontId="13" fillId="7" borderId="12" xfId="7" applyFont="1" applyFill="1" applyBorder="1" applyAlignment="1" applyProtection="1">
      <alignment horizontal="left" vertical="center" wrapText="1"/>
    </xf>
    <xf numFmtId="0" fontId="13" fillId="7" borderId="1" xfId="7" applyFont="1" applyFill="1" applyBorder="1" applyAlignment="1" applyProtection="1">
      <alignment horizontal="left" vertical="center" wrapText="1"/>
    </xf>
    <xf numFmtId="0" fontId="13" fillId="7" borderId="1" xfId="7" applyFont="1" applyFill="1" applyBorder="1" applyAlignment="1" applyProtection="1">
      <alignment horizontal="justify" vertical="center" wrapText="1"/>
    </xf>
    <xf numFmtId="0" fontId="13" fillId="7" borderId="13" xfId="7" applyFont="1" applyFill="1" applyBorder="1" applyAlignment="1" applyProtection="1">
      <alignment horizontal="center" vertical="center" wrapText="1"/>
    </xf>
    <xf numFmtId="10" fontId="13" fillId="0" borderId="1" xfId="1" applyNumberFormat="1" applyFont="1" applyFill="1" applyBorder="1" applyAlignment="1" applyProtection="1">
      <alignment horizontal="center" vertical="center" wrapText="1"/>
    </xf>
    <xf numFmtId="0" fontId="0" fillId="0" borderId="1" xfId="0" applyFont="1" applyFill="1" applyBorder="1" applyAlignment="1" applyProtection="1">
      <alignment horizontal="center" wrapText="1"/>
    </xf>
    <xf numFmtId="0" fontId="0" fillId="0" borderId="0" xfId="0" applyAlignment="1" applyProtection="1">
      <alignment horizontal="justify" vertical="center" wrapText="1"/>
    </xf>
    <xf numFmtId="9" fontId="1" fillId="0" borderId="1" xfId="1" applyFont="1" applyFill="1" applyBorder="1" applyAlignment="1" applyProtection="1">
      <alignment horizontal="center" vertical="center" wrapText="1"/>
    </xf>
    <xf numFmtId="0" fontId="13" fillId="6" borderId="12" xfId="7" applyFont="1" applyFill="1" applyBorder="1" applyAlignment="1" applyProtection="1">
      <alignment horizontal="justify" vertical="center" wrapText="1"/>
    </xf>
    <xf numFmtId="9" fontId="13" fillId="6" borderId="1" xfId="1" applyFont="1" applyFill="1" applyBorder="1" applyAlignment="1" applyProtection="1">
      <alignment horizontal="center" vertical="center" wrapText="1"/>
    </xf>
    <xf numFmtId="0" fontId="13" fillId="6" borderId="1" xfId="7" applyFont="1" applyFill="1" applyBorder="1" applyAlignment="1" applyProtection="1">
      <alignment horizontal="center" vertical="center" wrapText="1"/>
    </xf>
    <xf numFmtId="0" fontId="13" fillId="6" borderId="3" xfId="7" applyFont="1" applyFill="1" applyBorder="1" applyAlignment="1" applyProtection="1">
      <alignment horizontal="center" vertical="center" wrapText="1"/>
    </xf>
    <xf numFmtId="0" fontId="13" fillId="6" borderId="12" xfId="7" applyFont="1" applyFill="1" applyBorder="1" applyAlignment="1" applyProtection="1">
      <alignment horizontal="center" vertical="center" wrapText="1"/>
    </xf>
    <xf numFmtId="0" fontId="13" fillId="6" borderId="3" xfId="7" applyFont="1" applyFill="1" applyBorder="1" applyAlignment="1" applyProtection="1">
      <alignment horizontal="justify" vertical="center" wrapText="1"/>
    </xf>
    <xf numFmtId="0" fontId="13" fillId="6" borderId="12" xfId="7" applyFont="1" applyFill="1" applyBorder="1" applyAlignment="1" applyProtection="1">
      <alignment horizontal="left" vertical="center" wrapText="1"/>
    </xf>
    <xf numFmtId="0" fontId="13" fillId="6" borderId="1" xfId="7" applyFont="1" applyFill="1" applyBorder="1" applyAlignment="1" applyProtection="1">
      <alignment horizontal="left" vertical="center" wrapText="1"/>
    </xf>
    <xf numFmtId="0" fontId="13" fillId="6" borderId="1" xfId="7" applyFont="1" applyFill="1" applyBorder="1" applyAlignment="1" applyProtection="1">
      <alignment horizontal="justify" vertical="center" wrapText="1"/>
    </xf>
    <xf numFmtId="0" fontId="13" fillId="6" borderId="13" xfId="7"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wrapText="1"/>
    </xf>
    <xf numFmtId="0" fontId="13" fillId="15" borderId="12" xfId="7" applyFont="1" applyFill="1" applyBorder="1" applyAlignment="1" applyProtection="1">
      <alignment horizontal="justify" vertical="center" wrapText="1"/>
    </xf>
    <xf numFmtId="9" fontId="13" fillId="15" borderId="1" xfId="1" applyFont="1" applyFill="1" applyBorder="1" applyAlignment="1" applyProtection="1">
      <alignment horizontal="center" vertical="center" wrapText="1"/>
    </xf>
    <xf numFmtId="0" fontId="13" fillId="15" borderId="1" xfId="7" applyFont="1" applyFill="1" applyBorder="1" applyAlignment="1" applyProtection="1">
      <alignment horizontal="center" vertical="center" wrapText="1"/>
    </xf>
    <xf numFmtId="0" fontId="13" fillId="15" borderId="3" xfId="7" applyFont="1" applyFill="1" applyBorder="1" applyAlignment="1" applyProtection="1">
      <alignment horizontal="center" vertical="center" wrapText="1"/>
    </xf>
    <xf numFmtId="0" fontId="13" fillId="15" borderId="12" xfId="7" applyFont="1" applyFill="1" applyBorder="1" applyAlignment="1" applyProtection="1">
      <alignment horizontal="center" vertical="center" wrapText="1"/>
    </xf>
    <xf numFmtId="0" fontId="13" fillId="15" borderId="3" xfId="7" applyFont="1" applyFill="1" applyBorder="1" applyAlignment="1" applyProtection="1">
      <alignment horizontal="justify" vertical="center" wrapText="1"/>
    </xf>
    <xf numFmtId="0" fontId="13" fillId="15" borderId="12" xfId="7" applyFont="1" applyFill="1" applyBorder="1" applyAlignment="1" applyProtection="1">
      <alignment horizontal="left" vertical="center" wrapText="1"/>
    </xf>
    <xf numFmtId="0" fontId="13" fillId="15" borderId="1" xfId="7" applyFont="1" applyFill="1" applyBorder="1" applyAlignment="1" applyProtection="1">
      <alignment horizontal="left" vertical="center" wrapText="1"/>
    </xf>
    <xf numFmtId="0" fontId="13" fillId="15" borderId="1" xfId="7" applyFont="1" applyFill="1" applyBorder="1" applyAlignment="1" applyProtection="1">
      <alignment horizontal="justify" vertical="center" wrapText="1"/>
    </xf>
    <xf numFmtId="0" fontId="13" fillId="15" borderId="13" xfId="7" applyFont="1" applyFill="1" applyBorder="1" applyAlignment="1" applyProtection="1">
      <alignment horizontal="center" vertical="center" wrapText="1"/>
    </xf>
    <xf numFmtId="0" fontId="1" fillId="0" borderId="14" xfId="3" applyFont="1" applyFill="1" applyBorder="1" applyAlignment="1" applyProtection="1">
      <alignment horizontal="center" vertical="center" wrapText="1"/>
    </xf>
    <xf numFmtId="0" fontId="1" fillId="0" borderId="15" xfId="3" applyFont="1" applyFill="1" applyBorder="1" applyAlignment="1" applyProtection="1">
      <alignment horizontal="center" vertical="center" wrapText="1"/>
    </xf>
    <xf numFmtId="0" fontId="1" fillId="0" borderId="16" xfId="3" applyFont="1" applyFill="1" applyBorder="1" applyAlignment="1" applyProtection="1">
      <alignment horizontal="center" vertical="center" wrapText="1"/>
    </xf>
    <xf numFmtId="9" fontId="13" fillId="0" borderId="0" xfId="2" applyNumberFormat="1" applyFont="1" applyProtection="1">
      <protection locked="0"/>
    </xf>
    <xf numFmtId="0" fontId="11" fillId="14" borderId="5" xfId="2" applyFont="1" applyFill="1" applyBorder="1" applyAlignment="1" applyProtection="1">
      <alignment horizontal="justify" vertical="center" wrapText="1"/>
    </xf>
    <xf numFmtId="0" fontId="11" fillId="14" borderId="5" xfId="2" applyFont="1" applyFill="1" applyBorder="1" applyAlignment="1" applyProtection="1">
      <alignment horizontal="center" vertical="center" wrapText="1"/>
    </xf>
    <xf numFmtId="0" fontId="11" fillId="14" borderId="5" xfId="2" applyFont="1" applyFill="1" applyBorder="1" applyAlignment="1" applyProtection="1">
      <alignment vertical="center" wrapText="1"/>
    </xf>
    <xf numFmtId="14" fontId="1" fillId="0" borderId="1" xfId="6" applyNumberFormat="1" applyFont="1" applyFill="1" applyBorder="1" applyAlignment="1" applyProtection="1">
      <alignment horizontal="center" vertical="center" wrapText="1"/>
    </xf>
    <xf numFmtId="0" fontId="13" fillId="0" borderId="13" xfId="7" applyFont="1" applyFill="1" applyBorder="1" applyAlignment="1" applyProtection="1">
      <alignment horizontal="left" vertical="center" wrapText="1"/>
    </xf>
    <xf numFmtId="0" fontId="12" fillId="0" borderId="1" xfId="0" applyFont="1" applyFill="1" applyBorder="1" applyAlignment="1" applyProtection="1">
      <alignment horizontal="justify" vertical="center" wrapText="1"/>
    </xf>
    <xf numFmtId="0" fontId="1" fillId="0" borderId="15" xfId="6" applyFont="1" applyFill="1" applyBorder="1" applyAlignment="1" applyProtection="1">
      <alignment horizontal="center" vertical="center" wrapText="1"/>
    </xf>
    <xf numFmtId="14" fontId="1" fillId="0" borderId="15" xfId="6" applyNumberFormat="1" applyFont="1" applyFill="1" applyBorder="1" applyAlignment="1" applyProtection="1">
      <alignment horizontal="center" vertical="center" wrapText="1"/>
    </xf>
    <xf numFmtId="0" fontId="13" fillId="0" borderId="38" xfId="7" applyFont="1" applyFill="1" applyBorder="1" applyAlignment="1" applyProtection="1">
      <alignment horizontal="justify" vertical="center" wrapText="1"/>
    </xf>
    <xf numFmtId="0" fontId="13" fillId="0" borderId="16" xfId="7" applyFont="1" applyFill="1" applyBorder="1" applyAlignment="1" applyProtection="1">
      <alignment horizontal="left" vertical="center" wrapText="1"/>
    </xf>
    <xf numFmtId="0" fontId="13" fillId="0" borderId="10" xfId="0" applyFont="1" applyFill="1" applyBorder="1" applyAlignment="1" applyProtection="1">
      <alignment vertical="center"/>
      <protection locked="0"/>
    </xf>
    <xf numFmtId="0" fontId="13" fillId="0" borderId="1" xfId="0" applyFont="1" applyFill="1" applyBorder="1" applyAlignment="1" applyProtection="1">
      <alignment vertical="center"/>
      <protection locked="0"/>
    </xf>
    <xf numFmtId="0" fontId="14" fillId="0" borderId="0" xfId="2" applyFont="1" applyFill="1" applyBorder="1" applyAlignment="1" applyProtection="1">
      <alignment vertical="center"/>
      <protection locked="0"/>
    </xf>
    <xf numFmtId="0" fontId="14" fillId="0" borderId="0" xfId="2" applyFont="1" applyFill="1" applyBorder="1" applyAlignment="1" applyProtection="1">
      <alignment horizontal="center" vertical="center"/>
      <protection locked="0"/>
    </xf>
    <xf numFmtId="0" fontId="12" fillId="0" borderId="0" xfId="0" applyFont="1" applyFill="1" applyBorder="1" applyAlignment="1" applyProtection="1">
      <alignment horizontal="justify" vertical="center" wrapText="1"/>
      <protection locked="0"/>
    </xf>
    <xf numFmtId="0" fontId="12" fillId="0" borderId="0" xfId="0" applyFont="1" applyFill="1" applyBorder="1" applyAlignment="1" applyProtection="1">
      <alignment horizontal="center" vertical="center" wrapText="1"/>
      <protection locked="0"/>
    </xf>
    <xf numFmtId="14" fontId="12" fillId="0" borderId="0" xfId="0" applyNumberFormat="1" applyFont="1" applyFill="1" applyBorder="1" applyAlignment="1" applyProtection="1">
      <alignment horizontal="center" vertical="center" wrapText="1"/>
      <protection locked="0"/>
    </xf>
    <xf numFmtId="0" fontId="14" fillId="4" borderId="3" xfId="2" applyFont="1" applyFill="1" applyBorder="1" applyAlignment="1" applyProtection="1">
      <alignment horizontal="center" vertical="center" wrapText="1"/>
    </xf>
    <xf numFmtId="0" fontId="14" fillId="0" borderId="1" xfId="2" applyFont="1" applyBorder="1" applyAlignment="1" applyProtection="1">
      <alignment horizontal="center" vertical="center"/>
    </xf>
    <xf numFmtId="0" fontId="12" fillId="0" borderId="1" xfId="0"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xf>
    <xf numFmtId="14" fontId="12" fillId="0" borderId="3" xfId="0" applyNumberFormat="1" applyFont="1" applyBorder="1" applyAlignment="1" applyProtection="1">
      <alignment horizontal="center" vertical="center" wrapText="1"/>
    </xf>
    <xf numFmtId="0" fontId="12" fillId="22" borderId="1" xfId="0" applyFont="1" applyFill="1" applyBorder="1" applyAlignment="1" applyProtection="1">
      <alignment horizontal="center" vertical="center" wrapText="1"/>
    </xf>
    <xf numFmtId="14" fontId="12" fillId="22" borderId="1" xfId="0" applyNumberFormat="1" applyFont="1" applyFill="1" applyBorder="1" applyAlignment="1" applyProtection="1">
      <alignment horizontal="center" vertical="center" wrapText="1"/>
    </xf>
    <xf numFmtId="14" fontId="12" fillId="22" borderId="3" xfId="0" applyNumberFormat="1" applyFont="1" applyFill="1" applyBorder="1" applyAlignment="1" applyProtection="1">
      <alignment horizontal="center" vertical="center" wrapText="1"/>
    </xf>
    <xf numFmtId="0" fontId="14" fillId="0" borderId="14" xfId="2" applyFont="1" applyBorder="1" applyAlignment="1" applyProtection="1">
      <alignment horizontal="center" vertical="center" wrapText="1"/>
    </xf>
    <xf numFmtId="0" fontId="14" fillId="0" borderId="15" xfId="2" applyFont="1" applyBorder="1" applyAlignment="1" applyProtection="1">
      <alignment horizontal="center" vertical="center"/>
    </xf>
    <xf numFmtId="0" fontId="12" fillId="0" borderId="15" xfId="0" applyFont="1" applyBorder="1" applyAlignment="1" applyProtection="1">
      <alignment horizontal="center" vertical="center" wrapText="1"/>
    </xf>
    <xf numFmtId="14" fontId="12" fillId="0" borderId="15" xfId="0" applyNumberFormat="1" applyFont="1" applyBorder="1" applyAlignment="1" applyProtection="1">
      <alignment horizontal="center" vertical="center" wrapText="1"/>
    </xf>
    <xf numFmtId="14" fontId="12" fillId="0" borderId="36" xfId="0" applyNumberFormat="1" applyFont="1" applyBorder="1" applyAlignment="1" applyProtection="1">
      <alignment horizontal="center" vertical="center" wrapText="1"/>
    </xf>
    <xf numFmtId="0" fontId="13" fillId="0" borderId="16" xfId="7" applyFont="1" applyFill="1" applyBorder="1" applyAlignment="1" applyProtection="1">
      <alignment horizontal="justify" vertical="center" wrapText="1"/>
    </xf>
    <xf numFmtId="0" fontId="0" fillId="0" borderId="0" xfId="0" applyProtection="1">
      <protection locked="0"/>
    </xf>
    <xf numFmtId="0" fontId="0" fillId="22" borderId="0" xfId="0" applyFill="1" applyProtection="1">
      <protection locked="0"/>
    </xf>
    <xf numFmtId="0" fontId="13" fillId="0" borderId="1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3" fillId="9" borderId="12"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11" fillId="14" borderId="12" xfId="2" applyFont="1" applyFill="1" applyBorder="1" applyAlignment="1" applyProtection="1">
      <alignment horizontal="center" vertical="center" wrapText="1"/>
    </xf>
    <xf numFmtId="0" fontId="11" fillId="14" borderId="1" xfId="2" applyFont="1" applyFill="1" applyBorder="1" applyAlignment="1" applyProtection="1">
      <alignment horizontal="center" vertical="center" wrapText="1"/>
    </xf>
    <xf numFmtId="0" fontId="11" fillId="14" borderId="3" xfId="2" applyFont="1" applyFill="1" applyBorder="1" applyAlignment="1" applyProtection="1">
      <alignment horizontal="center" vertical="center" wrapText="1"/>
    </xf>
    <xf numFmtId="0" fontId="11" fillId="14" borderId="13"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0" fontId="14" fillId="0" borderId="12" xfId="2" applyFont="1" applyBorder="1" applyAlignment="1" applyProtection="1">
      <alignment horizontal="center" vertical="center"/>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13" fillId="0" borderId="12" xfId="7" applyFont="1" applyFill="1" applyBorder="1" applyAlignment="1" applyProtection="1">
      <alignment horizontal="justify" vertical="center" wrapText="1"/>
      <protection locked="0"/>
    </xf>
    <xf numFmtId="9" fontId="13" fillId="0" borderId="1"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center" vertical="center" wrapText="1"/>
      <protection locked="0"/>
    </xf>
    <xf numFmtId="9" fontId="13" fillId="0" borderId="1" xfId="1" applyFont="1" applyFill="1" applyBorder="1" applyAlignment="1" applyProtection="1">
      <alignment horizontal="center" vertical="center" wrapText="1"/>
      <protection locked="0"/>
    </xf>
    <xf numFmtId="0" fontId="1" fillId="0" borderId="1" xfId="0" applyFont="1" applyFill="1" applyBorder="1" applyAlignment="1" applyProtection="1">
      <alignment vertical="center" wrapText="1"/>
      <protection locked="0"/>
    </xf>
    <xf numFmtId="0" fontId="13" fillId="0" borderId="5" xfId="3" applyFont="1" applyBorder="1" applyAlignment="1" applyProtection="1">
      <alignment horizontal="justify" vertical="center" wrapText="1"/>
      <protection locked="0"/>
    </xf>
    <xf numFmtId="9" fontId="13" fillId="0" borderId="1" xfId="1" applyFont="1" applyBorder="1" applyAlignment="1" applyProtection="1">
      <alignment horizontal="center" vertical="center"/>
      <protection locked="0"/>
    </xf>
    <xf numFmtId="0" fontId="1" fillId="0" borderId="1" xfId="3" applyFont="1" applyBorder="1" applyAlignment="1" applyProtection="1">
      <alignment horizontal="justify" vertical="center" wrapText="1"/>
      <protection locked="0"/>
    </xf>
    <xf numFmtId="0" fontId="1" fillId="0" borderId="3" xfId="3" applyFont="1" applyBorder="1" applyAlignment="1" applyProtection="1">
      <alignment horizontal="center" vertical="center" wrapText="1"/>
      <protection locked="0"/>
    </xf>
    <xf numFmtId="0" fontId="13" fillId="0" borderId="5" xfId="10" applyFont="1" applyBorder="1" applyAlignment="1" applyProtection="1">
      <alignment horizontal="justify" vertical="center" wrapText="1"/>
    </xf>
    <xf numFmtId="0" fontId="13" fillId="0" borderId="1" xfId="10" applyFont="1" applyBorder="1" applyAlignment="1" applyProtection="1">
      <alignment horizontal="justify" vertical="center" wrapText="1"/>
    </xf>
    <xf numFmtId="0" fontId="19" fillId="22" borderId="12" xfId="3" applyFont="1" applyFill="1" applyBorder="1" applyAlignment="1" applyProtection="1">
      <alignment horizontal="justify" vertical="center" wrapText="1"/>
      <protection locked="0"/>
    </xf>
    <xf numFmtId="14" fontId="13" fillId="0" borderId="1" xfId="8" applyNumberFormat="1" applyFont="1" applyBorder="1" applyAlignment="1" applyProtection="1">
      <alignment horizontal="center" vertical="center" wrapText="1"/>
      <protection locked="0"/>
    </xf>
    <xf numFmtId="0" fontId="1" fillId="22" borderId="12" xfId="10"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wrapText="1"/>
      <protection locked="0"/>
    </xf>
    <xf numFmtId="15" fontId="1" fillId="0" borderId="13" xfId="10" applyNumberFormat="1" applyFont="1" applyFill="1" applyBorder="1" applyAlignment="1" applyProtection="1">
      <alignment horizontal="center" vertical="center" wrapText="1"/>
      <protection locked="0"/>
    </xf>
    <xf numFmtId="0" fontId="1" fillId="22" borderId="14" xfId="3" applyFont="1" applyFill="1" applyBorder="1" applyAlignment="1" applyProtection="1">
      <alignment horizontal="justify" vertical="center" wrapText="1"/>
      <protection locked="0"/>
    </xf>
    <xf numFmtId="15" fontId="1" fillId="0" borderId="16" xfId="10" applyNumberFormat="1" applyFont="1" applyFill="1" applyBorder="1" applyAlignment="1" applyProtection="1">
      <alignment horizontal="center" vertical="center" wrapText="1"/>
      <protection locked="0"/>
    </xf>
    <xf numFmtId="0" fontId="1" fillId="22" borderId="12" xfId="3" applyFont="1" applyFill="1" applyBorder="1" applyAlignment="1" applyProtection="1">
      <alignment horizontal="justify" vertical="center" wrapText="1"/>
      <protection locked="0"/>
    </xf>
    <xf numFmtId="9" fontId="14" fillId="0" borderId="1" xfId="1"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9" fontId="13" fillId="0" borderId="15" xfId="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protection locked="0"/>
    </xf>
    <xf numFmtId="0" fontId="13" fillId="0" borderId="3" xfId="10" applyFont="1" applyBorder="1" applyAlignment="1" applyProtection="1">
      <alignment horizontal="center" vertical="center" wrapText="1"/>
      <protection locked="0"/>
    </xf>
    <xf numFmtId="0" fontId="13" fillId="0" borderId="12" xfId="7" applyFont="1" applyFill="1" applyBorder="1" applyAlignment="1">
      <alignment horizontal="left" vertical="center" wrapText="1"/>
    </xf>
    <xf numFmtId="0" fontId="13" fillId="0" borderId="1" xfId="7" applyFont="1" applyFill="1" applyBorder="1" applyAlignment="1">
      <alignment horizontal="left" vertical="center" wrapText="1"/>
    </xf>
    <xf numFmtId="0" fontId="13" fillId="0" borderId="13" xfId="7" applyFont="1" applyFill="1" applyBorder="1" applyAlignment="1" applyProtection="1">
      <alignment horizontal="center" vertical="center" wrapText="1"/>
      <protection locked="0"/>
    </xf>
    <xf numFmtId="0" fontId="16" fillId="0" borderId="1" xfId="7" applyBorder="1" applyAlignment="1" applyProtection="1">
      <alignment horizontal="center" vertical="center" wrapText="1"/>
      <protection locked="0"/>
    </xf>
    <xf numFmtId="0" fontId="0" fillId="0" borderId="1" xfId="0" applyBorder="1" applyAlignment="1">
      <alignment horizontal="center" wrapText="1"/>
    </xf>
    <xf numFmtId="9" fontId="13" fillId="0" borderId="15" xfId="7" applyNumberFormat="1" applyFont="1" applyFill="1" applyBorder="1" applyAlignment="1" applyProtection="1">
      <alignment horizontal="center" vertical="center" wrapText="1"/>
      <protection locked="0"/>
    </xf>
    <xf numFmtId="0" fontId="1" fillId="0" borderId="1" xfId="10" applyFont="1" applyFill="1" applyBorder="1" applyAlignment="1" applyProtection="1">
      <alignment horizontal="center" vertical="center" wrapText="1"/>
      <protection locked="0"/>
    </xf>
    <xf numFmtId="0" fontId="30" fillId="0" borderId="13" xfId="10" applyFont="1" applyFill="1" applyBorder="1" applyAlignment="1" applyProtection="1">
      <alignment vertical="center" wrapText="1"/>
      <protection locked="0"/>
    </xf>
    <xf numFmtId="0" fontId="30" fillId="0" borderId="15" xfId="10" applyFont="1" applyBorder="1" applyAlignment="1" applyProtection="1">
      <alignment horizontal="center" vertical="center" wrapText="1"/>
      <protection locked="0"/>
    </xf>
    <xf numFmtId="9" fontId="13" fillId="0" borderId="1" xfId="7" applyNumberFormat="1" applyFont="1" applyFill="1" applyBorder="1" applyAlignment="1">
      <alignment horizontal="center" vertical="center" wrapText="1"/>
    </xf>
    <xf numFmtId="0" fontId="11" fillId="14" borderId="13" xfId="2" applyFont="1" applyFill="1" applyBorder="1" applyAlignment="1" applyProtection="1">
      <alignment horizontal="center" vertical="center" wrapText="1"/>
      <protection locked="0"/>
    </xf>
    <xf numFmtId="0" fontId="16" fillId="0" borderId="13" xfId="7" applyFill="1" applyBorder="1" applyAlignment="1" applyProtection="1">
      <alignment horizontal="center" vertical="center" wrapText="1"/>
      <protection locked="0"/>
    </xf>
    <xf numFmtId="0" fontId="13" fillId="8" borderId="13" xfId="7" applyFont="1" applyFill="1" applyBorder="1" applyAlignment="1" applyProtection="1">
      <alignment horizontal="center" vertical="center" wrapText="1"/>
      <protection locked="0"/>
    </xf>
    <xf numFmtId="0" fontId="13" fillId="7" borderId="13" xfId="7" applyFont="1" applyFill="1" applyBorder="1" applyAlignment="1" applyProtection="1">
      <alignment horizontal="center" vertical="center" wrapText="1"/>
      <protection locked="0"/>
    </xf>
    <xf numFmtId="0" fontId="13" fillId="0" borderId="13" xfId="7" applyFont="1" applyFill="1" applyBorder="1" applyAlignment="1">
      <alignment horizontal="center" vertical="center" wrapText="1"/>
    </xf>
    <xf numFmtId="0" fontId="13" fillId="6" borderId="13" xfId="7" applyFont="1" applyFill="1" applyBorder="1" applyAlignment="1" applyProtection="1">
      <alignment horizontal="center" vertical="center" wrapText="1"/>
      <protection locked="0"/>
    </xf>
    <xf numFmtId="0" fontId="13" fillId="15" borderId="13" xfId="7"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1" fillId="14" borderId="1" xfId="2" applyFont="1" applyFill="1" applyBorder="1" applyAlignment="1" applyProtection="1">
      <alignment horizontal="center" vertical="center" wrapText="1"/>
      <protection locked="0"/>
    </xf>
    <xf numFmtId="0" fontId="13" fillId="8" borderId="1" xfId="7" applyFont="1" applyFill="1" applyBorder="1" applyAlignment="1" applyProtection="1">
      <alignment horizontal="center" vertical="center" wrapText="1"/>
      <protection locked="0"/>
    </xf>
    <xf numFmtId="0" fontId="13" fillId="7" borderId="1" xfId="7" applyFont="1" applyFill="1" applyBorder="1" applyAlignment="1" applyProtection="1">
      <alignment horizontal="center" vertical="center" wrapText="1"/>
      <protection locked="0"/>
    </xf>
    <xf numFmtId="0" fontId="13" fillId="6" borderId="1" xfId="7" applyFont="1" applyFill="1" applyBorder="1" applyAlignment="1" applyProtection="1">
      <alignment horizontal="center" vertical="center" wrapText="1"/>
      <protection locked="0"/>
    </xf>
    <xf numFmtId="0" fontId="13" fillId="15" borderId="1"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4" xfId="7" applyFont="1" applyFill="1" applyBorder="1" applyAlignment="1" applyProtection="1">
      <alignment horizontal="justify" vertical="center" wrapText="1"/>
      <protection locked="0"/>
    </xf>
    <xf numFmtId="0" fontId="13" fillId="0" borderId="12" xfId="0" applyFont="1" applyFill="1" applyBorder="1" applyAlignment="1" applyProtection="1">
      <alignment horizontal="justify" vertical="center" wrapText="1"/>
      <protection locked="0"/>
    </xf>
    <xf numFmtId="9" fontId="14" fillId="0" borderId="15" xfId="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1" fillId="0" borderId="12" xfId="0" applyFont="1" applyBorder="1" applyAlignment="1" applyProtection="1">
      <alignment wrapText="1"/>
      <protection locked="0"/>
    </xf>
    <xf numFmtId="0" fontId="16" fillId="0" borderId="1" xfId="7" applyBorder="1" applyAlignment="1">
      <alignment vertical="center" wrapText="1"/>
    </xf>
    <xf numFmtId="0" fontId="1" fillId="0" borderId="12" xfId="3" applyFont="1" applyFill="1" applyBorder="1" applyAlignment="1" applyProtection="1">
      <alignment horizontal="left" vertical="center" wrapText="1"/>
      <protection locked="0"/>
    </xf>
    <xf numFmtId="0" fontId="13" fillId="0" borderId="13" xfId="2" applyFont="1" applyBorder="1" applyAlignment="1" applyProtection="1">
      <alignment horizontal="center" vertical="center"/>
      <protection locked="0"/>
    </xf>
    <xf numFmtId="9" fontId="1" fillId="0" borderId="1" xfId="5" applyFont="1" applyFill="1" applyBorder="1" applyAlignment="1" applyProtection="1">
      <alignment horizontal="center" vertical="center" wrapText="1"/>
      <protection locked="0"/>
    </xf>
    <xf numFmtId="9" fontId="13" fillId="0" borderId="1" xfId="5"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9" fontId="1" fillId="0" borderId="1"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33" borderId="1" xfId="8"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3" fillId="12" borderId="3"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xf>
    <xf numFmtId="0" fontId="13" fillId="22" borderId="12" xfId="7" applyFont="1" applyFill="1" applyBorder="1" applyAlignment="1" applyProtection="1">
      <alignment horizontal="center" vertical="center" wrapText="1"/>
    </xf>
    <xf numFmtId="0" fontId="1" fillId="0" borderId="1" xfId="0" applyFont="1" applyBorder="1" applyAlignment="1">
      <alignment horizontal="center" vertical="center"/>
    </xf>
    <xf numFmtId="0" fontId="7" fillId="0" borderId="1" xfId="0" applyFont="1" applyBorder="1" applyAlignment="1">
      <alignment horizontal="center" vertical="center"/>
    </xf>
    <xf numFmtId="0" fontId="11" fillId="13" borderId="4" xfId="3" applyFont="1" applyFill="1" applyBorder="1" applyAlignment="1" applyProtection="1">
      <alignment horizontal="center" vertical="center"/>
      <protection locked="0"/>
    </xf>
    <xf numFmtId="0" fontId="11" fillId="20" borderId="1" xfId="3" applyFont="1" applyFill="1" applyBorder="1" applyAlignment="1" applyProtection="1">
      <alignment horizontal="center" vertical="center"/>
      <protection locked="0"/>
    </xf>
    <xf numFmtId="0" fontId="11" fillId="6" borderId="1" xfId="3" applyFont="1" applyFill="1" applyBorder="1" applyAlignment="1" applyProtection="1">
      <alignment horizontal="center" vertical="center"/>
      <protection locked="0"/>
    </xf>
    <xf numFmtId="0" fontId="13" fillId="0" borderId="3" xfId="7" applyFont="1" applyFill="1" applyBorder="1" applyAlignment="1" applyProtection="1">
      <alignment horizontal="center" vertical="center" wrapText="1"/>
      <protection locked="0"/>
    </xf>
    <xf numFmtId="0" fontId="13" fillId="0" borderId="3" xfId="10" applyFont="1" applyBorder="1" applyAlignment="1" applyProtection="1">
      <alignment horizontal="center" vertical="center"/>
      <protection locked="0"/>
    </xf>
    <xf numFmtId="0" fontId="16" fillId="0" borderId="1" xfId="7" applyFill="1" applyBorder="1" applyAlignment="1" applyProtection="1">
      <alignment horizontal="left" vertical="center" wrapText="1"/>
      <protection locked="0"/>
    </xf>
    <xf numFmtId="0" fontId="13" fillId="22" borderId="5" xfId="7" applyFont="1" applyFill="1" applyBorder="1" applyAlignment="1" applyProtection="1">
      <alignment horizontal="left" vertical="center" wrapText="1"/>
      <protection locked="0"/>
    </xf>
    <xf numFmtId="0" fontId="13" fillId="22" borderId="1" xfId="7" applyFont="1" applyFill="1" applyBorder="1" applyAlignment="1" applyProtection="1">
      <alignment horizontal="left" vertical="center" wrapText="1"/>
      <protection locked="0"/>
    </xf>
    <xf numFmtId="0" fontId="16" fillId="0" borderId="0" xfId="7" applyAlignment="1" applyProtection="1">
      <alignment horizontal="center" vertical="center" wrapText="1"/>
    </xf>
    <xf numFmtId="0" fontId="13" fillId="0" borderId="15" xfId="2" applyFont="1" applyBorder="1" applyAlignment="1" applyProtection="1">
      <alignment horizontal="center" vertical="center"/>
      <protection locked="0"/>
    </xf>
    <xf numFmtId="0" fontId="1"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1" fillId="0" borderId="15" xfId="0" applyFont="1" applyFill="1" applyBorder="1" applyAlignment="1" applyProtection="1">
      <alignment horizontal="justify" vertical="center" wrapText="1"/>
    </xf>
    <xf numFmtId="0" fontId="13" fillId="0" borderId="0" xfId="0" applyFont="1" applyProtection="1">
      <protection locked="0"/>
    </xf>
    <xf numFmtId="0" fontId="13" fillId="0" borderId="1" xfId="8" applyFont="1" applyFill="1" applyBorder="1" applyAlignment="1" applyProtection="1">
      <alignment horizontal="justify" vertical="center" wrapText="1"/>
    </xf>
    <xf numFmtId="0" fontId="13" fillId="0" borderId="1" xfId="3" applyFont="1" applyFill="1" applyBorder="1" applyAlignment="1" applyProtection="1">
      <alignment horizontal="justify" vertical="center" wrapText="1"/>
    </xf>
    <xf numFmtId="0" fontId="12" fillId="0" borderId="1" xfId="2" applyFont="1" applyFill="1" applyBorder="1" applyAlignment="1" applyProtection="1">
      <alignment horizontal="justify" vertical="center" wrapText="1"/>
    </xf>
    <xf numFmtId="0" fontId="13" fillId="0" borderId="15" xfId="0" applyFont="1" applyFill="1" applyBorder="1" applyAlignment="1" applyProtection="1">
      <alignment horizontal="justify" vertical="center" wrapText="1"/>
    </xf>
    <xf numFmtId="0" fontId="31" fillId="0" borderId="5" xfId="7" applyFont="1" applyFill="1" applyBorder="1" applyAlignment="1" applyProtection="1">
      <alignment horizontal="left" vertical="center" wrapText="1"/>
      <protection locked="0"/>
    </xf>
    <xf numFmtId="0" fontId="1" fillId="0" borderId="1" xfId="6" applyFont="1" applyFill="1" applyBorder="1" applyAlignment="1" applyProtection="1">
      <alignment horizontal="justify" vertical="center" wrapText="1"/>
    </xf>
    <xf numFmtId="0" fontId="1" fillId="0" borderId="1" xfId="3" applyFont="1" applyFill="1" applyBorder="1" applyAlignment="1" applyProtection="1">
      <alignment horizontal="justify" vertical="center" wrapText="1"/>
    </xf>
    <xf numFmtId="0" fontId="1" fillId="0" borderId="15" xfId="3" applyFont="1" applyFill="1" applyBorder="1" applyAlignment="1" applyProtection="1">
      <alignment horizontal="justify" vertical="center" wrapText="1"/>
    </xf>
    <xf numFmtId="0" fontId="1" fillId="0" borderId="15" xfId="6"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6" fillId="0" borderId="0" xfId="0" applyFont="1" applyAlignment="1">
      <alignment horizontal="center" vertical="center"/>
    </xf>
    <xf numFmtId="0" fontId="6" fillId="0" borderId="0" xfId="0" applyFont="1" applyAlignment="1">
      <alignment horizontal="center"/>
    </xf>
    <xf numFmtId="0" fontId="1" fillId="0" borderId="1" xfId="0" applyFont="1" applyBorder="1" applyAlignment="1">
      <alignment horizontal="center" vertical="center" wrapText="1"/>
    </xf>
    <xf numFmtId="0" fontId="1" fillId="0" borderId="0" xfId="0" applyFont="1" applyAlignment="1">
      <alignment horizontal="center"/>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0" fontId="13" fillId="0" borderId="15" xfId="7" applyFont="1" applyFill="1" applyBorder="1" applyAlignment="1" applyProtection="1">
      <alignment horizontal="justify" vertical="center" wrapText="1"/>
      <protection locked="0"/>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27" fillId="2" borderId="32" xfId="8" applyFont="1" applyFill="1" applyBorder="1" applyAlignment="1" applyProtection="1">
      <alignment horizontal="center" vertical="center" wrapText="1"/>
    </xf>
    <xf numFmtId="0" fontId="1" fillId="33" borderId="32" xfId="8" applyFont="1" applyFill="1" applyBorder="1" applyAlignment="1" applyProtection="1">
      <alignment horizontal="center" vertical="center" wrapText="1"/>
    </xf>
    <xf numFmtId="0" fontId="25" fillId="9" borderId="32" xfId="8" applyFont="1" applyFill="1" applyBorder="1" applyAlignment="1" applyProtection="1">
      <alignment horizontal="center" vertical="center" wrapText="1"/>
    </xf>
    <xf numFmtId="0" fontId="25" fillId="10" borderId="32" xfId="8" applyFont="1" applyFill="1" applyBorder="1" applyAlignment="1" applyProtection="1">
      <alignment horizontal="center" vertical="center" wrapText="1"/>
    </xf>
    <xf numFmtId="0" fontId="25" fillId="11" borderId="32" xfId="8" applyFont="1" applyFill="1" applyBorder="1" applyAlignment="1" applyProtection="1">
      <alignment horizontal="center" vertical="center" wrapText="1"/>
    </xf>
    <xf numFmtId="0" fontId="25" fillId="12" borderId="32" xfId="8" applyFont="1" applyFill="1" applyBorder="1" applyAlignment="1" applyProtection="1">
      <alignment horizontal="center" vertical="center" wrapText="1"/>
    </xf>
    <xf numFmtId="0" fontId="30" fillId="26" borderId="32" xfId="0" applyFont="1" applyFill="1" applyBorder="1" applyAlignment="1" applyProtection="1">
      <alignment horizontal="left" vertical="center" wrapText="1"/>
    </xf>
    <xf numFmtId="14" fontId="30" fillId="0" borderId="32" xfId="0" applyNumberFormat="1" applyFont="1" applyFill="1" applyBorder="1" applyAlignment="1" applyProtection="1">
      <alignment horizontal="center" vertical="center" wrapText="1"/>
    </xf>
    <xf numFmtId="14" fontId="30" fillId="22" borderId="32" xfId="0" applyNumberFormat="1" applyFont="1" applyFill="1" applyBorder="1" applyAlignment="1" applyProtection="1">
      <alignment horizontal="left" vertical="center" wrapText="1"/>
    </xf>
    <xf numFmtId="0" fontId="13" fillId="0" borderId="31" xfId="7" applyFont="1" applyFill="1" applyBorder="1" applyAlignment="1" applyProtection="1">
      <alignment horizontal="center" vertical="center" wrapText="1"/>
      <protection locked="0"/>
    </xf>
    <xf numFmtId="0" fontId="13" fillId="0" borderId="3" xfId="2" applyFont="1" applyBorder="1" applyAlignment="1" applyProtection="1">
      <alignment horizontal="center" vertical="center"/>
    </xf>
    <xf numFmtId="0" fontId="13" fillId="0" borderId="5" xfId="7" applyFont="1" applyFill="1" applyBorder="1" applyAlignment="1" applyProtection="1">
      <alignment horizontal="center" vertical="center" wrapText="1"/>
      <protection locked="0"/>
    </xf>
    <xf numFmtId="0" fontId="11" fillId="7" borderId="28" xfId="3" applyFont="1" applyFill="1" applyBorder="1" applyAlignment="1" applyProtection="1">
      <alignment vertical="center"/>
      <protection locked="0"/>
    </xf>
    <xf numFmtId="0" fontId="11" fillId="7" borderId="18" xfId="3" applyFont="1" applyFill="1" applyBorder="1" applyAlignment="1" applyProtection="1">
      <alignment horizontal="center" vertical="center"/>
      <protection locked="0"/>
    </xf>
    <xf numFmtId="0" fontId="11" fillId="7" borderId="18" xfId="3" applyFont="1" applyFill="1" applyBorder="1" applyAlignment="1" applyProtection="1">
      <alignment vertical="center"/>
      <protection locked="0"/>
    </xf>
    <xf numFmtId="0" fontId="11" fillId="7" borderId="34" xfId="3" applyFont="1" applyFill="1" applyBorder="1" applyAlignment="1" applyProtection="1">
      <alignment horizontal="center" vertical="center"/>
      <protection locked="0"/>
    </xf>
    <xf numFmtId="0" fontId="13" fillId="0" borderId="9" xfId="7" applyFont="1" applyFill="1" applyBorder="1" applyAlignment="1" applyProtection="1">
      <alignment horizontal="left" vertical="center" wrapText="1"/>
      <protection locked="0"/>
    </xf>
    <xf numFmtId="9" fontId="13" fillId="0" borderId="10" xfId="7" applyNumberFormat="1" applyFont="1" applyFill="1" applyBorder="1" applyAlignment="1" applyProtection="1">
      <alignment horizontal="center" vertical="center" wrapText="1"/>
      <protection locked="0"/>
    </xf>
    <xf numFmtId="0" fontId="13" fillId="0" borderId="10" xfId="7" applyFont="1" applyFill="1" applyBorder="1" applyAlignment="1" applyProtection="1">
      <alignment horizontal="center" vertical="center" wrapText="1"/>
      <protection locked="0"/>
    </xf>
    <xf numFmtId="0" fontId="13" fillId="0" borderId="11" xfId="7" applyFont="1" applyFill="1" applyBorder="1" applyAlignment="1" applyProtection="1">
      <alignment horizontal="center" vertical="center" wrapText="1"/>
      <protection locked="0"/>
    </xf>
    <xf numFmtId="0" fontId="11" fillId="7" borderId="17" xfId="3" applyFont="1" applyFill="1" applyBorder="1" applyAlignment="1" applyProtection="1">
      <alignment horizontal="center" vertical="center"/>
    </xf>
    <xf numFmtId="0" fontId="11" fillId="7" borderId="18" xfId="3" applyFont="1" applyFill="1" applyBorder="1" applyAlignment="1" applyProtection="1">
      <alignment horizontal="center" vertical="center"/>
    </xf>
    <xf numFmtId="0" fontId="13" fillId="0" borderId="9" xfId="7" applyFont="1" applyFill="1" applyBorder="1" applyAlignment="1" applyProtection="1">
      <alignment horizontal="center" vertical="center" wrapText="1"/>
      <protection locked="0"/>
    </xf>
    <xf numFmtId="0" fontId="13" fillId="0" borderId="10" xfId="2" applyFont="1" applyBorder="1" applyAlignment="1" applyProtection="1">
      <alignment horizontal="center" vertical="center"/>
    </xf>
    <xf numFmtId="0" fontId="13" fillId="0" borderId="11" xfId="2" applyFont="1" applyBorder="1" applyAlignment="1" applyProtection="1">
      <alignment horizontal="center" vertical="center" wrapText="1"/>
    </xf>
    <xf numFmtId="0" fontId="11" fillId="20" borderId="3" xfId="3" applyFont="1" applyFill="1" applyBorder="1" applyAlignment="1" applyProtection="1">
      <alignment horizontal="justify" vertical="center"/>
    </xf>
    <xf numFmtId="0" fontId="11" fillId="6" borderId="3" xfId="3" applyFont="1" applyFill="1" applyBorder="1" applyAlignment="1" applyProtection="1">
      <alignment horizontal="justify" vertical="center"/>
    </xf>
    <xf numFmtId="0" fontId="11" fillId="7" borderId="34" xfId="3" applyFont="1" applyFill="1" applyBorder="1" applyAlignment="1" applyProtection="1">
      <alignment horizontal="justify" vertical="center"/>
    </xf>
    <xf numFmtId="0" fontId="13" fillId="0" borderId="17"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center" vertical="center" wrapText="1"/>
      <protection locked="0"/>
    </xf>
    <xf numFmtId="0" fontId="13" fillId="0" borderId="18" xfId="7" applyFont="1" applyFill="1" applyBorder="1" applyAlignment="1" applyProtection="1">
      <alignment horizontal="justify" vertical="center" wrapText="1"/>
      <protection locked="0"/>
    </xf>
    <xf numFmtId="0" fontId="13" fillId="0" borderId="46" xfId="7" applyFont="1" applyFill="1" applyBorder="1" applyAlignment="1" applyProtection="1">
      <alignment horizontal="center" vertical="center" wrapText="1"/>
      <protection locked="0"/>
    </xf>
    <xf numFmtId="0" fontId="13" fillId="0" borderId="58"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center" vertical="center" wrapText="1"/>
      <protection locked="0"/>
    </xf>
    <xf numFmtId="0" fontId="13" fillId="0" borderId="59" xfId="7" applyFont="1" applyFill="1" applyBorder="1" applyAlignment="1" applyProtection="1">
      <alignment horizontal="justify" vertical="center" wrapText="1"/>
      <protection locked="0"/>
    </xf>
    <xf numFmtId="0" fontId="13" fillId="0" borderId="32" xfId="7" applyFont="1" applyFill="1" applyBorder="1" applyAlignment="1" applyProtection="1">
      <alignment horizontal="center" vertical="center" wrapText="1"/>
      <protection locked="0"/>
    </xf>
    <xf numFmtId="0" fontId="13" fillId="0" borderId="32" xfId="7" applyFont="1" applyFill="1" applyBorder="1" applyAlignment="1" applyProtection="1">
      <alignment horizontal="justify" vertical="center" wrapText="1"/>
      <protection locked="0"/>
    </xf>
    <xf numFmtId="0" fontId="13" fillId="0" borderId="37" xfId="7" applyFont="1" applyFill="1" applyBorder="1" applyAlignment="1" applyProtection="1">
      <alignment horizontal="center" vertical="center" wrapText="1"/>
      <protection locked="0"/>
    </xf>
    <xf numFmtId="0" fontId="11" fillId="20" borderId="12" xfId="3" applyFont="1" applyFill="1" applyBorder="1" applyAlignment="1" applyProtection="1">
      <alignment vertical="center"/>
      <protection locked="0"/>
    </xf>
    <xf numFmtId="9" fontId="13" fillId="0" borderId="59" xfId="7" applyNumberFormat="1" applyFont="1" applyFill="1" applyBorder="1" applyAlignment="1" applyProtection="1">
      <alignment horizontal="center" vertical="center" wrapText="1"/>
      <protection locked="0"/>
    </xf>
    <xf numFmtId="9" fontId="13" fillId="0" borderId="32" xfId="7" applyNumberFormat="1" applyFont="1" applyFill="1" applyBorder="1" applyAlignment="1" applyProtection="1">
      <alignment horizontal="center" vertical="center" wrapText="1"/>
      <protection locked="0"/>
    </xf>
    <xf numFmtId="9" fontId="13" fillId="0" borderId="18" xfId="7" applyNumberFormat="1" applyFont="1" applyFill="1" applyBorder="1" applyAlignment="1" applyProtection="1">
      <alignment horizontal="center" vertical="center" wrapText="1"/>
      <protection locked="0"/>
    </xf>
    <xf numFmtId="0" fontId="13" fillId="0" borderId="1" xfId="2" applyFont="1" applyBorder="1" applyAlignment="1" applyProtection="1">
      <alignment horizontal="center" vertical="center"/>
      <protection locked="0"/>
    </xf>
    <xf numFmtId="9" fontId="13" fillId="0" borderId="1" xfId="2" applyNumberFormat="1" applyFont="1" applyBorder="1" applyAlignment="1" applyProtection="1">
      <alignment horizontal="center" vertical="center"/>
      <protection locked="0"/>
    </xf>
    <xf numFmtId="0" fontId="13" fillId="0" borderId="1" xfId="2" applyFont="1" applyBorder="1" applyAlignment="1" applyProtection="1">
      <alignment horizontal="justify" vertical="center" wrapText="1"/>
      <protection locked="0"/>
    </xf>
    <xf numFmtId="0" fontId="11" fillId="14" borderId="3" xfId="2" applyFont="1" applyFill="1" applyBorder="1" applyAlignment="1" applyProtection="1">
      <alignment vertical="center" wrapText="1"/>
      <protection locked="0"/>
    </xf>
    <xf numFmtId="0" fontId="11" fillId="14" borderId="5" xfId="2" applyFont="1" applyFill="1" applyBorder="1" applyAlignment="1" applyProtection="1">
      <alignment vertical="center" wrapText="1"/>
      <protection locked="0"/>
    </xf>
    <xf numFmtId="0" fontId="11" fillId="8" borderId="5" xfId="2" applyFont="1" applyFill="1" applyBorder="1" applyAlignment="1" applyProtection="1">
      <alignment vertical="center" wrapText="1"/>
      <protection locked="0"/>
    </xf>
    <xf numFmtId="0" fontId="11" fillId="7" borderId="5" xfId="2" applyFont="1" applyFill="1" applyBorder="1" applyAlignment="1" applyProtection="1">
      <alignment vertical="center" wrapText="1"/>
      <protection locked="0"/>
    </xf>
    <xf numFmtId="0" fontId="11" fillId="6" borderId="5" xfId="2" applyFont="1" applyFill="1" applyBorder="1" applyAlignment="1" applyProtection="1">
      <alignment vertical="center" wrapText="1"/>
      <protection locked="0"/>
    </xf>
    <xf numFmtId="0" fontId="11" fillId="5" borderId="5" xfId="2" applyFont="1" applyFill="1" applyBorder="1" applyAlignment="1" applyProtection="1">
      <alignment vertical="center" wrapText="1"/>
      <protection locked="0"/>
    </xf>
    <xf numFmtId="0" fontId="11" fillId="13" borderId="5" xfId="2" applyFont="1" applyFill="1" applyBorder="1" applyAlignment="1" applyProtection="1">
      <alignment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9" fontId="1" fillId="0" borderId="15" xfId="0" applyNumberFormat="1"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31" xfId="0" applyFont="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9" fontId="13" fillId="0" borderId="1" xfId="0" applyNumberFormat="1" applyFont="1" applyFill="1" applyBorder="1" applyAlignment="1" applyProtection="1">
      <alignment horizontal="center" vertical="center" wrapText="1"/>
      <protection locked="0"/>
    </xf>
    <xf numFmtId="9" fontId="13" fillId="0" borderId="1" xfId="1" applyFont="1" applyFill="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13" fillId="0" borderId="1" xfId="10" applyFont="1" applyBorder="1" applyAlignment="1" applyProtection="1">
      <alignment horizontal="center" vertical="center" wrapText="1"/>
    </xf>
    <xf numFmtId="0" fontId="13" fillId="0" borderId="1" xfId="7" applyFont="1" applyFill="1" applyBorder="1" applyAlignment="1" applyProtection="1">
      <alignment horizontal="center" vertical="center"/>
      <protection locked="0"/>
    </xf>
    <xf numFmtId="0" fontId="13" fillId="0" borderId="36" xfId="7" applyFont="1" applyFill="1" applyBorder="1" applyAlignment="1" applyProtection="1">
      <alignment horizontal="center" vertical="center" wrapText="1"/>
      <protection locked="0"/>
    </xf>
    <xf numFmtId="0" fontId="13" fillId="22" borderId="13" xfId="7" applyFont="1" applyFill="1" applyBorder="1" applyAlignment="1" applyProtection="1">
      <alignment horizontal="center" vertical="center" wrapText="1"/>
    </xf>
    <xf numFmtId="0" fontId="14" fillId="7" borderId="1" xfId="2" applyFont="1" applyFill="1" applyBorder="1" applyAlignment="1" applyProtection="1">
      <alignment vertical="center" wrapText="1"/>
      <protection locked="0"/>
    </xf>
    <xf numFmtId="0" fontId="14" fillId="7" borderId="13" xfId="2" applyFont="1" applyFill="1" applyBorder="1" applyAlignment="1" applyProtection="1">
      <alignment vertical="center" wrapText="1"/>
      <protection locked="0"/>
    </xf>
    <xf numFmtId="0" fontId="14" fillId="6" borderId="1" xfId="2" applyFont="1" applyFill="1" applyBorder="1" applyAlignment="1" applyProtection="1">
      <alignment vertical="center" wrapText="1"/>
      <protection locked="0"/>
    </xf>
    <xf numFmtId="0" fontId="14" fillId="6" borderId="13" xfId="2" applyFont="1" applyFill="1" applyBorder="1" applyAlignment="1" applyProtection="1">
      <alignment vertical="center" wrapText="1"/>
      <protection locked="0"/>
    </xf>
    <xf numFmtId="0" fontId="14" fillId="5" borderId="1" xfId="2" applyFont="1" applyFill="1" applyBorder="1" applyAlignment="1" applyProtection="1">
      <alignment vertical="center" wrapText="1"/>
      <protection locked="0"/>
    </xf>
    <xf numFmtId="0" fontId="14" fillId="5" borderId="13" xfId="2" applyFont="1" applyFill="1" applyBorder="1" applyAlignment="1" applyProtection="1">
      <alignment vertical="center" wrapText="1"/>
      <protection locked="0"/>
    </xf>
    <xf numFmtId="0" fontId="14" fillId="13" borderId="1" xfId="2" applyFont="1" applyFill="1" applyBorder="1" applyAlignment="1" applyProtection="1">
      <alignment vertical="center" wrapText="1"/>
      <protection locked="0"/>
    </xf>
    <xf numFmtId="0" fontId="14" fillId="13" borderId="13" xfId="2" applyFont="1" applyFill="1" applyBorder="1" applyAlignment="1" applyProtection="1">
      <alignment vertical="center" wrapText="1"/>
      <protection locked="0"/>
    </xf>
    <xf numFmtId="0" fontId="14" fillId="13" borderId="12" xfId="3" applyFont="1" applyFill="1" applyBorder="1" applyAlignment="1" applyProtection="1">
      <alignment vertical="center"/>
      <protection locked="0"/>
    </xf>
    <xf numFmtId="0" fontId="14" fillId="13" borderId="1" xfId="3" applyFont="1" applyFill="1" applyBorder="1" applyAlignment="1" applyProtection="1">
      <alignment vertical="center"/>
      <protection locked="0"/>
    </xf>
    <xf numFmtId="0" fontId="14" fillId="13" borderId="13" xfId="3" applyFont="1" applyFill="1" applyBorder="1" applyAlignment="1" applyProtection="1">
      <alignment vertical="center"/>
      <protection locked="0"/>
    </xf>
    <xf numFmtId="0" fontId="14" fillId="20" borderId="12" xfId="3" applyFont="1" applyFill="1" applyBorder="1" applyAlignment="1" applyProtection="1">
      <alignment vertical="center"/>
      <protection locked="0"/>
    </xf>
    <xf numFmtId="0" fontId="14" fillId="20" borderId="1" xfId="3" applyFont="1" applyFill="1" applyBorder="1" applyAlignment="1" applyProtection="1">
      <alignment vertical="center"/>
      <protection locked="0"/>
    </xf>
    <xf numFmtId="0" fontId="14" fillId="20" borderId="3" xfId="3" applyFont="1" applyFill="1" applyBorder="1" applyAlignment="1" applyProtection="1">
      <alignment vertical="center"/>
      <protection locked="0"/>
    </xf>
    <xf numFmtId="0" fontId="14" fillId="6" borderId="12" xfId="3" applyFont="1" applyFill="1" applyBorder="1" applyAlignment="1" applyProtection="1">
      <alignment vertical="center"/>
      <protection locked="0"/>
    </xf>
    <xf numFmtId="0" fontId="14" fillId="6" borderId="1" xfId="3" applyFont="1" applyFill="1" applyBorder="1" applyAlignment="1" applyProtection="1">
      <alignment vertical="center"/>
      <protection locked="0"/>
    </xf>
    <xf numFmtId="0" fontId="14" fillId="6" borderId="13" xfId="3" applyFont="1" applyFill="1" applyBorder="1" applyAlignment="1" applyProtection="1">
      <alignment vertical="center"/>
      <protection locked="0"/>
    </xf>
    <xf numFmtId="0" fontId="14" fillId="7" borderId="14" xfId="3" applyFont="1" applyFill="1" applyBorder="1" applyAlignment="1" applyProtection="1">
      <alignment vertical="center"/>
      <protection locked="0"/>
    </xf>
    <xf numFmtId="0" fontId="14" fillId="7" borderId="15" xfId="3" applyFont="1" applyFill="1" applyBorder="1" applyAlignment="1" applyProtection="1">
      <alignment vertical="center"/>
      <protection locked="0"/>
    </xf>
    <xf numFmtId="0" fontId="14" fillId="7" borderId="16" xfId="3" applyFont="1" applyFill="1" applyBorder="1" applyAlignment="1" applyProtection="1">
      <alignment vertical="center"/>
      <protection locked="0"/>
    </xf>
    <xf numFmtId="14" fontId="13" fillId="0" borderId="12" xfId="7" applyNumberFormat="1" applyFont="1" applyFill="1" applyBorder="1" applyAlignment="1" applyProtection="1">
      <alignment horizontal="center" vertical="center" wrapText="1"/>
      <protection locked="0"/>
    </xf>
    <xf numFmtId="9" fontId="13" fillId="0" borderId="1" xfId="7" applyNumberFormat="1" applyFont="1" applyFill="1" applyBorder="1" applyAlignment="1" applyProtection="1">
      <alignment horizontal="left" vertical="center" wrapText="1"/>
      <protection locked="0"/>
    </xf>
    <xf numFmtId="14" fontId="13" fillId="0" borderId="14" xfId="7" applyNumberFormat="1" applyFont="1" applyFill="1" applyBorder="1" applyAlignment="1" applyProtection="1">
      <alignment horizontal="center" vertical="center" wrapText="1"/>
      <protection locked="0"/>
    </xf>
    <xf numFmtId="0" fontId="1" fillId="0" borderId="12" xfId="3" applyFont="1" applyFill="1" applyBorder="1" applyAlignment="1" applyProtection="1">
      <alignment horizontal="justify" vertical="center" wrapText="1"/>
      <protection locked="0"/>
    </xf>
    <xf numFmtId="10" fontId="13" fillId="0" borderId="1" xfId="7" applyNumberFormat="1" applyFont="1" applyFill="1" applyBorder="1" applyAlignment="1" applyProtection="1">
      <alignment horizontal="center" vertical="center" wrapText="1"/>
      <protection locked="0"/>
    </xf>
    <xf numFmtId="0" fontId="1" fillId="0" borderId="14" xfId="3" applyFont="1" applyFill="1" applyBorder="1" applyAlignment="1" applyProtection="1">
      <alignment horizontal="justify" vertical="center" wrapText="1"/>
      <protection locked="0"/>
    </xf>
    <xf numFmtId="14" fontId="13" fillId="0" borderId="1" xfId="8" applyNumberFormat="1" applyFont="1" applyFill="1" applyBorder="1" applyAlignment="1" applyProtection="1">
      <alignment horizontal="center" vertical="center" wrapText="1"/>
      <protection locked="0"/>
    </xf>
    <xf numFmtId="0" fontId="20" fillId="0" borderId="5" xfId="0" applyFont="1" applyFill="1" applyBorder="1" applyAlignment="1" applyProtection="1">
      <alignment horizontal="justify" vertical="center" wrapText="1"/>
      <protection locked="0"/>
    </xf>
    <xf numFmtId="9" fontId="20" fillId="0" borderId="1" xfId="0" applyNumberFormat="1" applyFont="1" applyFill="1" applyBorder="1" applyAlignment="1" applyProtection="1">
      <alignment horizontal="center" vertical="center" wrapText="1"/>
      <protection locked="0"/>
    </xf>
    <xf numFmtId="0" fontId="1" fillId="0" borderId="5" xfId="3" applyFont="1" applyFill="1" applyBorder="1" applyAlignment="1" applyProtection="1">
      <alignment horizontal="left" vertical="top" wrapText="1"/>
      <protection locked="0"/>
    </xf>
    <xf numFmtId="9" fontId="16" fillId="0" borderId="1" xfId="7" applyNumberFormat="1" applyFill="1" applyBorder="1" applyAlignment="1" applyProtection="1">
      <alignment horizontal="left" vertical="top" wrapText="1"/>
      <protection locked="0"/>
    </xf>
    <xf numFmtId="0" fontId="13" fillId="0" borderId="13" xfId="2" applyFont="1" applyFill="1" applyBorder="1" applyAlignment="1" applyProtection="1">
      <alignment horizontal="center" vertical="center"/>
    </xf>
    <xf numFmtId="0" fontId="13" fillId="0" borderId="15" xfId="2" applyFont="1" applyFill="1" applyBorder="1" applyAlignment="1" applyProtection="1">
      <alignment horizontal="center" vertical="center" wrapText="1"/>
    </xf>
    <xf numFmtId="0" fontId="13" fillId="0" borderId="16" xfId="2" applyFont="1" applyFill="1" applyBorder="1" applyAlignment="1" applyProtection="1">
      <alignment horizontal="center" vertical="center"/>
    </xf>
    <xf numFmtId="0" fontId="1" fillId="0" borderId="15" xfId="10" applyFont="1" applyFill="1" applyBorder="1" applyAlignment="1" applyProtection="1">
      <alignment horizontal="center" vertical="center" wrapText="1"/>
      <protection locked="0"/>
    </xf>
    <xf numFmtId="9" fontId="13" fillId="0" borderId="12" xfId="7" applyNumberFormat="1" applyFont="1" applyFill="1" applyBorder="1" applyAlignment="1" applyProtection="1">
      <alignment horizontal="left" vertical="center" wrapText="1"/>
      <protection locked="0"/>
    </xf>
    <xf numFmtId="9" fontId="13" fillId="0" borderId="1" xfId="10" applyNumberFormat="1" applyFont="1" applyFill="1" applyBorder="1" applyAlignment="1" applyProtection="1">
      <alignment horizontal="center" vertical="center"/>
      <protection locked="0"/>
    </xf>
    <xf numFmtId="0" fontId="13" fillId="0" borderId="1" xfId="10" applyFont="1" applyFill="1" applyBorder="1" applyAlignment="1" applyProtection="1">
      <alignment vertical="center" wrapText="1"/>
      <protection locked="0"/>
    </xf>
    <xf numFmtId="9" fontId="13" fillId="0" borderId="1" xfId="1" applyFont="1" applyFill="1" applyBorder="1" applyAlignment="1" applyProtection="1">
      <alignment horizontal="center" vertical="center"/>
      <protection locked="0"/>
    </xf>
    <xf numFmtId="0" fontId="13" fillId="0" borderId="1" xfId="10" applyFont="1" applyFill="1" applyBorder="1" applyAlignment="1" applyProtection="1">
      <alignment horizontal="justify" vertical="center" wrapText="1"/>
    </xf>
    <xf numFmtId="0" fontId="1" fillId="0" borderId="0" xfId="0" applyFont="1" applyAlignment="1" applyProtection="1">
      <alignment horizontal="center" vertical="center" wrapText="1"/>
      <protection locked="0"/>
    </xf>
    <xf numFmtId="0" fontId="13" fillId="0" borderId="1" xfId="6" applyFont="1" applyFill="1" applyBorder="1" applyAlignment="1" applyProtection="1">
      <alignment horizontal="justify" vertical="center" wrapText="1"/>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9" fontId="12" fillId="0" borderId="1" xfId="0" applyNumberFormat="1"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1" fillId="0" borderId="12"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9" fontId="1" fillId="0" borderId="1" xfId="0" applyNumberFormat="1" applyFont="1" applyBorder="1" applyAlignment="1" applyProtection="1">
      <alignment horizontal="center" vertical="center"/>
      <protection locked="0"/>
    </xf>
    <xf numFmtId="9" fontId="1" fillId="0" borderId="15" xfId="0" applyNumberFormat="1" applyFont="1" applyBorder="1" applyAlignment="1" applyProtection="1">
      <alignment horizontal="center" vertical="center"/>
      <protection locked="0"/>
    </xf>
    <xf numFmtId="0" fontId="1" fillId="0" borderId="1" xfId="0" applyFont="1" applyBorder="1" applyAlignment="1" applyProtection="1">
      <alignment vertical="center"/>
      <protection locked="0"/>
    </xf>
    <xf numFmtId="0" fontId="1" fillId="0" borderId="15" xfId="0" applyFont="1" applyBorder="1" applyAlignment="1" applyProtection="1">
      <alignment vertical="center"/>
      <protection locked="0"/>
    </xf>
    <xf numFmtId="0" fontId="1" fillId="0" borderId="13"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3" xfId="0" applyFont="1" applyBorder="1" applyAlignment="1" applyProtection="1">
      <alignment vertical="center" wrapText="1"/>
      <protection locked="0"/>
    </xf>
    <xf numFmtId="0" fontId="1" fillId="0" borderId="16" xfId="0" applyFont="1" applyBorder="1" applyAlignment="1" applyProtection="1">
      <alignment vertical="center" wrapText="1"/>
      <protection locked="0"/>
    </xf>
    <xf numFmtId="0" fontId="1" fillId="0" borderId="12" xfId="0" applyFont="1" applyBorder="1" applyAlignment="1" applyProtection="1">
      <alignment vertical="center" wrapText="1"/>
      <protection locked="0"/>
    </xf>
    <xf numFmtId="0" fontId="1" fillId="0" borderId="14" xfId="0" applyFont="1" applyBorder="1" applyAlignment="1" applyProtection="1">
      <alignment vertical="center" wrapText="1"/>
      <protection locked="0"/>
    </xf>
    <xf numFmtId="0" fontId="13" fillId="0" borderId="60" xfId="7" applyFont="1" applyFill="1" applyBorder="1" applyAlignment="1" applyProtection="1">
      <alignment horizontal="center" vertical="center" wrapText="1"/>
      <protection locked="0"/>
    </xf>
    <xf numFmtId="0" fontId="1" fillId="0" borderId="31" xfId="0" applyFont="1" applyBorder="1" applyAlignment="1" applyProtection="1">
      <alignment vertical="center" wrapText="1"/>
      <protection locked="0"/>
    </xf>
    <xf numFmtId="9" fontId="1" fillId="0" borderId="32" xfId="0" applyNumberFormat="1"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3" fillId="0" borderId="32" xfId="2" applyFont="1" applyBorder="1" applyAlignment="1" applyProtection="1">
      <alignment horizontal="center" vertical="center"/>
    </xf>
    <xf numFmtId="0" fontId="13" fillId="0" borderId="33" xfId="2" applyFont="1" applyBorder="1" applyAlignment="1" applyProtection="1">
      <alignment horizontal="justify" vertical="center" wrapText="1"/>
    </xf>
    <xf numFmtId="0" fontId="1" fillId="0" borderId="37" xfId="0" applyFont="1" applyBorder="1" applyAlignment="1" applyProtection="1">
      <alignment vertical="center" wrapText="1"/>
      <protection locked="0"/>
    </xf>
    <xf numFmtId="14" fontId="13" fillId="0" borderId="31" xfId="7" applyNumberFormat="1" applyFont="1" applyFill="1" applyBorder="1" applyAlignment="1" applyProtection="1">
      <alignment horizontal="center" vertical="center" wrapText="1"/>
      <protection locked="0"/>
    </xf>
    <xf numFmtId="0" fontId="1" fillId="0" borderId="31" xfId="0" applyFont="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9" fontId="1" fillId="0" borderId="32" xfId="0" applyNumberFormat="1"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25" fillId="12" borderId="33" xfId="8" applyFont="1" applyFill="1" applyBorder="1" applyAlignment="1" applyProtection="1">
      <alignment horizontal="center" vertical="center" wrapText="1"/>
    </xf>
    <xf numFmtId="0" fontId="25" fillId="12" borderId="3" xfId="8" applyFont="1" applyFill="1" applyBorder="1" applyAlignment="1" applyProtection="1">
      <alignment horizontal="center" vertical="center" wrapText="1"/>
    </xf>
    <xf numFmtId="0" fontId="30" fillId="26" borderId="31" xfId="0" applyFont="1" applyFill="1" applyBorder="1" applyAlignment="1" applyProtection="1">
      <alignment horizontal="left" vertical="center" wrapText="1"/>
    </xf>
    <xf numFmtId="0" fontId="30" fillId="26" borderId="37" xfId="0" applyFont="1" applyFill="1" applyBorder="1" applyAlignment="1" applyProtection="1">
      <alignment horizontal="left" vertical="center" wrapText="1"/>
    </xf>
    <xf numFmtId="0" fontId="30" fillId="26" borderId="12" xfId="0" applyFont="1" applyFill="1" applyBorder="1" applyAlignment="1" applyProtection="1">
      <alignment horizontal="left" vertical="center" wrapText="1"/>
    </xf>
    <xf numFmtId="0" fontId="30" fillId="26" borderId="13" xfId="0" applyFont="1" applyFill="1" applyBorder="1" applyAlignment="1" applyProtection="1">
      <alignment horizontal="left" vertical="center" wrapText="1"/>
    </xf>
    <xf numFmtId="0" fontId="30" fillId="26" borderId="14" xfId="0" applyFont="1" applyFill="1" applyBorder="1" applyAlignment="1" applyProtection="1">
      <alignment horizontal="left" vertical="center" wrapText="1"/>
    </xf>
    <xf numFmtId="0" fontId="30" fillId="26" borderId="15" xfId="0" applyFont="1" applyFill="1" applyBorder="1" applyAlignment="1" applyProtection="1">
      <alignment horizontal="left" vertical="center" wrapText="1"/>
    </xf>
    <xf numFmtId="14" fontId="30" fillId="0" borderId="15" xfId="0" applyNumberFormat="1" applyFont="1" applyFill="1" applyBorder="1" applyAlignment="1" applyProtection="1">
      <alignment horizontal="center" vertical="center" wrapText="1"/>
    </xf>
    <xf numFmtId="14" fontId="30" fillId="22" borderId="15" xfId="0" applyNumberFormat="1" applyFont="1" applyFill="1" applyBorder="1" applyAlignment="1" applyProtection="1">
      <alignment horizontal="left" vertical="center" wrapText="1"/>
    </xf>
    <xf numFmtId="0" fontId="30" fillId="26" borderId="16" xfId="0" applyFont="1" applyFill="1" applyBorder="1" applyAlignment="1" applyProtection="1">
      <alignment horizontal="left" vertical="center" wrapText="1"/>
    </xf>
    <xf numFmtId="0" fontId="1" fillId="0" borderId="31" xfId="0" applyFont="1" applyBorder="1" applyAlignment="1" applyProtection="1">
      <alignment horizontal="justify" vertical="center" wrapText="1"/>
      <protection locked="0"/>
    </xf>
    <xf numFmtId="0" fontId="1" fillId="0" borderId="12"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3" fillId="0" borderId="37" xfId="0" applyFont="1" applyBorder="1" applyAlignment="1" applyProtection="1">
      <alignment horizontal="justify" vertical="center" wrapText="1"/>
      <protection locked="0"/>
    </xf>
    <xf numFmtId="0" fontId="13" fillId="0" borderId="13" xfId="0" applyFont="1" applyBorder="1" applyAlignment="1" applyProtection="1">
      <alignment horizontal="justify" vertical="center" wrapText="1"/>
      <protection locked="0"/>
    </xf>
    <xf numFmtId="0" fontId="13" fillId="0" borderId="16" xfId="0" applyFont="1" applyBorder="1" applyAlignment="1" applyProtection="1">
      <alignment horizontal="justify" vertical="center" wrapText="1"/>
      <protection locked="0"/>
    </xf>
    <xf numFmtId="0" fontId="1" fillId="0" borderId="32" xfId="0" applyFont="1" applyBorder="1" applyAlignment="1" applyProtection="1">
      <alignment horizontal="justify" vertical="center" wrapText="1"/>
      <protection locked="0"/>
    </xf>
    <xf numFmtId="0" fontId="1" fillId="0" borderId="1" xfId="0" applyFont="1" applyBorder="1" applyAlignment="1" applyProtection="1">
      <alignment horizontal="justify" vertical="center" wrapText="1"/>
      <protection locked="0"/>
    </xf>
    <xf numFmtId="0" fontId="1" fillId="0" borderId="15" xfId="0" applyFont="1" applyBorder="1" applyAlignment="1" applyProtection="1">
      <alignment horizontal="justify" vertical="center" wrapText="1"/>
      <protection locked="0"/>
    </xf>
    <xf numFmtId="0" fontId="3" fillId="9" borderId="5"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3" xfId="0" applyFont="1" applyFill="1" applyBorder="1" applyAlignment="1" applyProtection="1">
      <alignment horizontal="center" vertical="center" wrapText="1"/>
      <protection locked="0"/>
    </xf>
    <xf numFmtId="0" fontId="3" fillId="12" borderId="3"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11" fillId="13" borderId="25" xfId="3" applyFont="1" applyFill="1" applyBorder="1" applyAlignment="1" applyProtection="1">
      <alignment vertical="center"/>
      <protection locked="0"/>
    </xf>
    <xf numFmtId="0" fontId="11" fillId="13" borderId="26" xfId="3" applyFont="1" applyFill="1" applyBorder="1" applyAlignment="1" applyProtection="1">
      <alignment vertical="center"/>
      <protection locked="0"/>
    </xf>
    <xf numFmtId="0" fontId="11" fillId="20" borderId="13" xfId="3" applyFont="1" applyFill="1" applyBorder="1" applyAlignment="1" applyProtection="1">
      <alignment vertical="center"/>
      <protection locked="0"/>
    </xf>
    <xf numFmtId="0" fontId="11" fillId="6" borderId="12" xfId="3" applyFont="1" applyFill="1" applyBorder="1" applyAlignment="1" applyProtection="1">
      <alignment vertical="center"/>
      <protection locked="0"/>
    </xf>
    <xf numFmtId="0" fontId="11" fillId="6" borderId="13" xfId="3" applyFont="1" applyFill="1" applyBorder="1" applyAlignment="1" applyProtection="1">
      <alignment vertical="center"/>
      <protection locked="0"/>
    </xf>
    <xf numFmtId="0" fontId="12" fillId="0" borderId="12"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3" fillId="0" borderId="13" xfId="10" applyFont="1" applyFill="1" applyBorder="1" applyAlignment="1" applyProtection="1">
      <alignment horizontal="center" vertical="center" wrapText="1"/>
      <protection locked="0"/>
    </xf>
    <xf numFmtId="0" fontId="1" fillId="0" borderId="13" xfId="3" applyFont="1" applyFill="1" applyBorder="1" applyAlignment="1" applyProtection="1">
      <alignment horizontal="center" vertical="center" wrapText="1"/>
      <protection locked="0"/>
    </xf>
    <xf numFmtId="0" fontId="13" fillId="0" borderId="12" xfId="10" applyFont="1" applyFill="1" applyBorder="1" applyAlignment="1" applyProtection="1">
      <alignment horizontal="justify" vertical="center" wrapText="1"/>
    </xf>
    <xf numFmtId="0" fontId="13" fillId="0" borderId="14" xfId="10" applyFont="1" applyFill="1" applyBorder="1" applyAlignment="1" applyProtection="1">
      <alignment horizontal="justify" vertical="center" wrapText="1"/>
    </xf>
    <xf numFmtId="0" fontId="13" fillId="0" borderId="15" xfId="10" applyFont="1" applyBorder="1" applyAlignment="1" applyProtection="1">
      <alignment horizontal="justify" vertical="center" wrapText="1"/>
    </xf>
    <xf numFmtId="0" fontId="13" fillId="0" borderId="16" xfId="2" applyFont="1" applyBorder="1" applyAlignment="1" applyProtection="1">
      <alignment vertical="center"/>
      <protection locked="0"/>
    </xf>
    <xf numFmtId="0" fontId="3" fillId="12" borderId="5" xfId="0" applyFont="1" applyFill="1" applyBorder="1" applyAlignment="1" applyProtection="1">
      <alignment horizontal="center" vertical="center" wrapText="1"/>
      <protection locked="0"/>
    </xf>
    <xf numFmtId="0" fontId="13" fillId="0" borderId="5" xfId="2" applyFont="1" applyFill="1" applyBorder="1" applyAlignment="1" applyProtection="1">
      <alignment vertical="center"/>
      <protection locked="0"/>
    </xf>
    <xf numFmtId="0" fontId="3" fillId="12" borderId="1" xfId="0" applyFont="1" applyFill="1" applyBorder="1" applyAlignment="1" applyProtection="1">
      <alignment horizontal="center" vertical="center" wrapText="1"/>
      <protection locked="0"/>
    </xf>
    <xf numFmtId="0" fontId="3" fillId="12" borderId="13"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12" borderId="12" xfId="0" applyFont="1" applyFill="1" applyBorder="1" applyAlignment="1" applyProtection="1">
      <alignment horizontal="center" vertical="center" wrapText="1"/>
      <protection locked="0"/>
    </xf>
    <xf numFmtId="0" fontId="13" fillId="0" borderId="38" xfId="2" applyFont="1" applyBorder="1" applyAlignment="1" applyProtection="1">
      <alignment vertical="center"/>
      <protection locked="0"/>
    </xf>
    <xf numFmtId="0" fontId="11" fillId="20" borderId="5" xfId="3" applyFont="1" applyFill="1" applyBorder="1" applyAlignment="1" applyProtection="1">
      <alignment horizontal="center" vertical="center"/>
      <protection locked="0"/>
    </xf>
    <xf numFmtId="0" fontId="11" fillId="6" borderId="5" xfId="3" applyFont="1" applyFill="1" applyBorder="1" applyAlignment="1" applyProtection="1">
      <alignment horizontal="center" vertical="center"/>
      <protection locked="0"/>
    </xf>
    <xf numFmtId="0" fontId="13" fillId="0" borderId="5" xfId="2" applyFont="1" applyBorder="1" applyAlignment="1" applyProtection="1">
      <alignment horizontal="center" vertical="center"/>
      <protection locked="0"/>
    </xf>
    <xf numFmtId="0" fontId="11" fillId="7" borderId="5" xfId="3" applyFont="1" applyFill="1" applyBorder="1" applyAlignment="1" applyProtection="1">
      <alignment horizontal="center" vertical="center"/>
      <protection locked="0"/>
    </xf>
    <xf numFmtId="0" fontId="13" fillId="0" borderId="38" xfId="2" applyFont="1" applyBorder="1" applyAlignment="1" applyProtection="1">
      <alignment horizontal="center" vertical="center"/>
      <protection locked="0"/>
    </xf>
    <xf numFmtId="0" fontId="0" fillId="0" borderId="0" xfId="0" applyFill="1" applyAlignment="1">
      <alignment horizontal="center" vertical="center" wrapText="1"/>
    </xf>
    <xf numFmtId="0" fontId="33" fillId="0" borderId="1" xfId="7" applyFont="1" applyFill="1" applyBorder="1" applyAlignment="1" applyProtection="1">
      <alignment horizontal="justify" vertical="center" wrapText="1"/>
      <protection locked="0"/>
    </xf>
    <xf numFmtId="0" fontId="13" fillId="0" borderId="1" xfId="2" applyFont="1" applyBorder="1" applyAlignment="1" applyProtection="1">
      <alignment horizontal="center" vertical="center" wrapText="1"/>
      <protection locked="0"/>
    </xf>
    <xf numFmtId="0" fontId="13" fillId="0" borderId="15" xfId="2" applyFont="1" applyBorder="1" applyAlignment="1" applyProtection="1">
      <alignment horizontal="justify" vertical="center" wrapText="1"/>
      <protection locked="0"/>
    </xf>
    <xf numFmtId="0" fontId="13" fillId="0" borderId="15" xfId="2" applyFont="1" applyBorder="1" applyAlignment="1" applyProtection="1">
      <alignment horizontal="center" vertical="center" wrapText="1"/>
      <protection locked="0"/>
    </xf>
    <xf numFmtId="9" fontId="13" fillId="0" borderId="15" xfId="2" applyNumberFormat="1" applyFont="1" applyBorder="1" applyAlignment="1" applyProtection="1">
      <alignment horizontal="center" vertical="center"/>
      <protection locked="0"/>
    </xf>
    <xf numFmtId="0" fontId="13" fillId="0" borderId="16" xfId="2" applyFont="1" applyBorder="1" applyAlignment="1" applyProtection="1">
      <alignment horizontal="center" vertical="center"/>
      <protection locked="0"/>
    </xf>
    <xf numFmtId="0" fontId="33" fillId="0" borderId="1" xfId="7" applyFont="1" applyFill="1" applyBorder="1" applyAlignment="1" applyProtection="1">
      <alignment horizontal="left" vertical="center" wrapText="1"/>
      <protection locked="0"/>
    </xf>
    <xf numFmtId="0" fontId="33" fillId="0" borderId="1" xfId="7" applyFont="1" applyFill="1" applyBorder="1" applyAlignment="1" applyProtection="1">
      <alignment horizontal="center" vertical="center" wrapText="1"/>
      <protection locked="0"/>
    </xf>
    <xf numFmtId="0" fontId="33" fillId="0" borderId="13" xfId="7" applyFont="1" applyFill="1" applyBorder="1" applyAlignment="1" applyProtection="1">
      <alignment horizontal="center" vertical="center" wrapText="1"/>
      <protection locked="0"/>
    </xf>
    <xf numFmtId="14" fontId="13" fillId="0" borderId="5" xfId="7" applyNumberFormat="1" applyFont="1" applyFill="1" applyBorder="1" applyAlignment="1" applyProtection="1">
      <alignment horizontal="center" vertical="center" wrapText="1"/>
      <protection locked="0"/>
    </xf>
    <xf numFmtId="14" fontId="13" fillId="0" borderId="38" xfId="7" applyNumberFormat="1" applyFont="1" applyFill="1" applyBorder="1" applyAlignment="1" applyProtection="1">
      <alignment horizontal="center" vertical="center" wrapText="1"/>
      <protection locked="0"/>
    </xf>
    <xf numFmtId="0" fontId="20" fillId="0" borderId="13" xfId="0" applyFont="1" applyFill="1" applyBorder="1" applyAlignment="1" applyProtection="1">
      <alignment horizontal="justify" vertical="center" wrapText="1"/>
      <protection locked="0"/>
    </xf>
    <xf numFmtId="9" fontId="20" fillId="0" borderId="15" xfId="0" applyNumberFormat="1" applyFont="1" applyFill="1" applyBorder="1" applyAlignment="1" applyProtection="1">
      <alignment horizontal="center" vertical="center" wrapText="1"/>
      <protection locked="0"/>
    </xf>
    <xf numFmtId="0" fontId="19" fillId="0" borderId="5" xfId="3" applyFont="1" applyFill="1" applyBorder="1" applyAlignment="1" applyProtection="1">
      <alignment horizontal="justify" vertical="center" wrapText="1"/>
      <protection locked="0"/>
    </xf>
    <xf numFmtId="0" fontId="1" fillId="0" borderId="5" xfId="10" applyFont="1" applyFill="1" applyBorder="1" applyAlignment="1" applyProtection="1">
      <alignment horizontal="justify" vertical="center" wrapText="1"/>
      <protection locked="0"/>
    </xf>
    <xf numFmtId="0" fontId="1" fillId="0" borderId="5" xfId="3" applyFont="1" applyFill="1" applyBorder="1" applyAlignment="1" applyProtection="1">
      <alignment horizontal="justify" vertical="center" wrapText="1"/>
      <protection locked="0"/>
    </xf>
    <xf numFmtId="0" fontId="1" fillId="0" borderId="38" xfId="3" applyFont="1" applyFill="1" applyBorder="1" applyAlignment="1" applyProtection="1">
      <alignment horizontal="justify" vertical="center" wrapText="1"/>
      <protection locked="0"/>
    </xf>
    <xf numFmtId="0" fontId="14" fillId="8" borderId="1" xfId="2" applyFont="1" applyFill="1" applyBorder="1" applyAlignment="1" applyProtection="1">
      <alignment vertical="center" wrapText="1"/>
      <protection locked="0"/>
    </xf>
    <xf numFmtId="0" fontId="14" fillId="8" borderId="13" xfId="2" applyFont="1" applyFill="1" applyBorder="1" applyAlignment="1" applyProtection="1">
      <alignment vertical="center" wrapText="1"/>
      <protection locked="0"/>
    </xf>
    <xf numFmtId="0" fontId="14" fillId="8" borderId="5" xfId="2" applyFont="1" applyFill="1" applyBorder="1" applyAlignment="1" applyProtection="1">
      <alignment vertical="center" wrapText="1"/>
      <protection locked="0"/>
    </xf>
    <xf numFmtId="0" fontId="14" fillId="7" borderId="5" xfId="2" applyFont="1" applyFill="1" applyBorder="1" applyAlignment="1" applyProtection="1">
      <alignment vertical="center" wrapText="1"/>
      <protection locked="0"/>
    </xf>
    <xf numFmtId="0" fontId="14" fillId="6" borderId="5" xfId="2" applyFont="1" applyFill="1" applyBorder="1" applyAlignment="1" applyProtection="1">
      <alignment vertical="center" wrapText="1"/>
      <protection locked="0"/>
    </xf>
    <xf numFmtId="0" fontId="14" fillId="5" borderId="5" xfId="2" applyFont="1" applyFill="1" applyBorder="1" applyAlignment="1" applyProtection="1">
      <alignment vertical="center" wrapText="1"/>
      <protection locked="0"/>
    </xf>
    <xf numFmtId="0" fontId="14" fillId="13" borderId="5" xfId="2" applyFont="1" applyFill="1" applyBorder="1" applyAlignment="1" applyProtection="1">
      <alignment vertical="center" wrapText="1"/>
      <protection locked="0"/>
    </xf>
    <xf numFmtId="0" fontId="13" fillId="0" borderId="38" xfId="7" applyFont="1" applyFill="1" applyBorder="1" applyAlignment="1" applyProtection="1">
      <alignment horizontal="center" vertical="center" wrapText="1"/>
      <protection locked="0"/>
    </xf>
    <xf numFmtId="0" fontId="13" fillId="0" borderId="16" xfId="2" applyFont="1" applyBorder="1" applyAlignment="1" applyProtection="1">
      <alignment horizontal="justify" vertical="center" wrapText="1"/>
    </xf>
    <xf numFmtId="0" fontId="13" fillId="0" borderId="36" xfId="2" applyFont="1" applyBorder="1" applyAlignment="1" applyProtection="1">
      <alignment horizontal="center" vertical="center"/>
    </xf>
    <xf numFmtId="0" fontId="13" fillId="8" borderId="3" xfId="7" applyFont="1" applyFill="1" applyBorder="1" applyAlignment="1" applyProtection="1">
      <alignment horizontal="left" vertical="center" wrapText="1"/>
      <protection locked="0"/>
    </xf>
    <xf numFmtId="0" fontId="13" fillId="0" borderId="3" xfId="10" applyFont="1" applyBorder="1" applyAlignment="1" applyProtection="1">
      <alignment horizontal="center" vertical="center"/>
    </xf>
    <xf numFmtId="0" fontId="13" fillId="7" borderId="3" xfId="7" applyFont="1" applyFill="1" applyBorder="1" applyAlignment="1" applyProtection="1">
      <alignment horizontal="left" vertical="center" wrapText="1"/>
      <protection locked="0"/>
    </xf>
    <xf numFmtId="0" fontId="13" fillId="6" borderId="3" xfId="7" applyFont="1" applyFill="1" applyBorder="1" applyAlignment="1" applyProtection="1">
      <alignment horizontal="left" vertical="center" wrapText="1"/>
      <protection locked="0"/>
    </xf>
    <xf numFmtId="0" fontId="13" fillId="15" borderId="3" xfId="7" applyFont="1" applyFill="1" applyBorder="1" applyAlignment="1" applyProtection="1">
      <alignment horizontal="left" vertical="center" wrapText="1"/>
      <protection locked="0"/>
    </xf>
    <xf numFmtId="0" fontId="16" fillId="0" borderId="1" xfId="7" applyFill="1" applyBorder="1" applyAlignment="1" applyProtection="1">
      <alignment horizontal="center" vertical="center" wrapText="1"/>
      <protection locked="0"/>
    </xf>
    <xf numFmtId="0" fontId="13" fillId="0" borderId="13" xfId="10" applyFont="1" applyFill="1" applyBorder="1" applyProtection="1">
      <protection locked="0"/>
    </xf>
    <xf numFmtId="15" fontId="13" fillId="0" borderId="1" xfId="7" applyNumberFormat="1" applyFont="1" applyFill="1" applyBorder="1" applyAlignment="1" applyProtection="1">
      <alignment horizontal="lef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2" applyFont="1" applyBorder="1" applyAlignment="1" applyProtection="1">
      <alignment horizontal="center" vertical="center"/>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justify" vertical="center" wrapText="1"/>
      <protection locked="0"/>
    </xf>
    <xf numFmtId="0" fontId="1" fillId="0" borderId="1" xfId="7"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protection locked="0"/>
    </xf>
    <xf numFmtId="9" fontId="1" fillId="0" borderId="1" xfId="7" applyNumberFormat="1" applyFont="1" applyFill="1" applyBorder="1" applyAlignment="1" applyProtection="1">
      <alignment horizontal="center" vertical="center" wrapText="1"/>
    </xf>
    <xf numFmtId="0" fontId="1" fillId="0" borderId="14" xfId="7" applyFont="1" applyFill="1" applyBorder="1" applyAlignment="1" applyProtection="1">
      <alignment horizontal="center" vertical="center" wrapText="1"/>
      <protection locked="0"/>
    </xf>
    <xf numFmtId="0" fontId="1" fillId="0" borderId="15" xfId="7" applyFont="1" applyFill="1" applyBorder="1" applyAlignment="1" applyProtection="1">
      <alignment horizontal="center" vertical="center" wrapText="1"/>
    </xf>
    <xf numFmtId="9" fontId="1" fillId="0" borderId="15" xfId="7" applyNumberFormat="1" applyFont="1" applyFill="1" applyBorder="1" applyAlignment="1" applyProtection="1">
      <alignment horizontal="center" vertical="center" wrapText="1"/>
    </xf>
    <xf numFmtId="0" fontId="1" fillId="0" borderId="15" xfId="7" applyFont="1" applyFill="1" applyBorder="1" applyAlignment="1" applyProtection="1">
      <alignment horizontal="justify" vertical="center" wrapText="1"/>
      <protection locked="0"/>
    </xf>
    <xf numFmtId="0" fontId="1" fillId="0" borderId="15" xfId="7" applyFont="1" applyFill="1" applyBorder="1" applyAlignment="1" applyProtection="1">
      <alignment horizontal="center" vertical="center" wrapText="1"/>
      <protection locked="0"/>
    </xf>
    <xf numFmtId="0" fontId="1" fillId="0" borderId="16" xfId="7" applyFont="1" applyFill="1" applyBorder="1" applyAlignment="1" applyProtection="1">
      <alignment horizontal="center" vertical="center" wrapText="1"/>
      <protection locked="0"/>
    </xf>
    <xf numFmtId="0" fontId="1" fillId="0" borderId="13"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justify" vertical="center" wrapText="1"/>
    </xf>
    <xf numFmtId="0" fontId="3" fillId="0" borderId="0" xfId="0" applyFont="1" applyBorder="1" applyAlignment="1" applyProtection="1">
      <alignment horizontal="center" vertical="center" wrapText="1"/>
      <protection locked="0"/>
    </xf>
    <xf numFmtId="0" fontId="3" fillId="32" borderId="49"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wrapText="1"/>
    </xf>
    <xf numFmtId="0" fontId="3" fillId="32" borderId="27" xfId="0" applyFont="1" applyFill="1" applyBorder="1" applyAlignment="1" applyProtection="1">
      <alignment horizontal="center" vertical="center"/>
    </xf>
    <xf numFmtId="0" fontId="3" fillId="32" borderId="44" xfId="0" applyFont="1" applyFill="1" applyBorder="1" applyAlignment="1" applyProtection="1">
      <alignment horizontal="center" vertical="center"/>
    </xf>
    <xf numFmtId="0" fontId="3" fillId="22" borderId="50" xfId="0" applyFont="1" applyFill="1" applyBorder="1" applyAlignment="1" applyProtection="1">
      <alignment horizontal="center" vertical="center" wrapText="1"/>
      <protection locked="0"/>
    </xf>
    <xf numFmtId="0" fontId="3" fillId="22" borderId="52" xfId="0" applyFont="1" applyFill="1" applyBorder="1" applyAlignment="1" applyProtection="1">
      <alignment horizontal="center" vertical="center" wrapText="1"/>
      <protection locked="0"/>
    </xf>
    <xf numFmtId="0" fontId="3" fillId="22" borderId="56" xfId="0" applyFont="1" applyFill="1" applyBorder="1" applyAlignment="1" applyProtection="1">
      <alignment horizontal="center" vertical="center" wrapText="1"/>
      <protection locked="0"/>
    </xf>
    <xf numFmtId="0" fontId="3" fillId="22" borderId="35" xfId="0" applyFont="1" applyFill="1" applyBorder="1" applyAlignment="1" applyProtection="1">
      <alignment horizontal="center" vertical="center" wrapText="1"/>
      <protection locked="0"/>
    </xf>
    <xf numFmtId="0" fontId="3" fillId="22" borderId="0" xfId="0" applyFont="1" applyFill="1" applyBorder="1" applyAlignment="1" applyProtection="1">
      <alignment horizontal="center" vertical="center" wrapText="1"/>
      <protection locked="0"/>
    </xf>
    <xf numFmtId="0" fontId="3" fillId="22" borderId="29" xfId="0" applyFont="1" applyFill="1" applyBorder="1" applyAlignment="1" applyProtection="1">
      <alignment horizontal="center" vertical="center" wrapText="1"/>
      <protection locked="0"/>
    </xf>
    <xf numFmtId="0" fontId="3" fillId="22" borderId="33" xfId="0" applyFont="1" applyFill="1" applyBorder="1" applyAlignment="1" applyProtection="1">
      <alignment horizontal="center" vertical="center" wrapText="1"/>
      <protection locked="0"/>
    </xf>
    <xf numFmtId="0" fontId="3" fillId="22" borderId="2" xfId="0" applyFont="1" applyFill="1" applyBorder="1" applyAlignment="1" applyProtection="1">
      <alignment horizontal="center" vertical="center" wrapText="1"/>
      <protection locked="0"/>
    </xf>
    <xf numFmtId="0" fontId="3" fillId="22" borderId="30" xfId="0" applyFont="1" applyFill="1" applyBorder="1" applyAlignment="1" applyProtection="1">
      <alignment horizontal="center" vertical="center" wrapText="1"/>
      <protection locked="0"/>
    </xf>
    <xf numFmtId="0" fontId="3" fillId="22" borderId="25" xfId="0" applyFont="1" applyFill="1" applyBorder="1" applyAlignment="1" applyProtection="1">
      <alignment horizontal="center" vertical="center" wrapText="1"/>
      <protection locked="0"/>
    </xf>
    <xf numFmtId="0" fontId="3" fillId="22" borderId="4" xfId="0" applyFont="1" applyFill="1" applyBorder="1" applyAlignment="1" applyProtection="1">
      <alignment horizontal="center" vertical="center" wrapText="1"/>
      <protection locked="0"/>
    </xf>
    <xf numFmtId="0" fontId="3" fillId="22" borderId="26"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29" borderId="45" xfId="0" applyFont="1" applyFill="1" applyBorder="1" applyAlignment="1" applyProtection="1">
      <alignment horizontal="center" vertical="center" wrapText="1"/>
      <protection locked="0"/>
    </xf>
    <xf numFmtId="0" fontId="3" fillId="29" borderId="31" xfId="0" applyFont="1" applyFill="1" applyBorder="1" applyAlignment="1" applyProtection="1">
      <alignment horizontal="center" vertical="center" wrapText="1"/>
      <protection locked="0"/>
    </xf>
    <xf numFmtId="0" fontId="3" fillId="29" borderId="46"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wrapText="1"/>
      <protection locked="0"/>
    </xf>
    <xf numFmtId="0" fontId="3" fillId="31" borderId="9" xfId="0" applyFont="1" applyFill="1" applyBorder="1" applyAlignment="1" applyProtection="1">
      <alignment horizontal="center" vertical="center" wrapText="1"/>
      <protection locked="0"/>
    </xf>
    <xf numFmtId="0" fontId="3" fillId="31" borderId="10" xfId="0" applyFont="1" applyFill="1" applyBorder="1" applyAlignment="1" applyProtection="1">
      <alignment horizontal="center" vertical="center" wrapText="1"/>
      <protection locked="0"/>
    </xf>
    <xf numFmtId="0" fontId="3" fillId="31" borderId="11" xfId="0" applyFont="1" applyFill="1" applyBorder="1" applyAlignment="1" applyProtection="1">
      <alignment horizontal="center" vertical="center" wrapText="1"/>
      <protection locked="0"/>
    </xf>
    <xf numFmtId="0" fontId="3" fillId="29" borderId="9" xfId="0" applyFont="1" applyFill="1" applyBorder="1" applyAlignment="1" applyProtection="1">
      <alignment horizontal="center" vertical="center" wrapText="1"/>
      <protection locked="0"/>
    </xf>
    <xf numFmtId="0" fontId="3" fillId="29" borderId="10" xfId="0" applyFont="1" applyFill="1" applyBorder="1" applyAlignment="1" applyProtection="1">
      <alignment horizontal="center" vertical="center"/>
      <protection locked="0"/>
    </xf>
    <xf numFmtId="0" fontId="3" fillId="29" borderId="11" xfId="0" applyFont="1" applyFill="1" applyBorder="1" applyAlignment="1" applyProtection="1">
      <alignment horizontal="center" vertical="center"/>
      <protection locked="0"/>
    </xf>
    <xf numFmtId="0" fontId="3" fillId="28" borderId="9" xfId="0" applyFont="1" applyFill="1" applyBorder="1" applyAlignment="1" applyProtection="1">
      <alignment horizontal="center" vertical="center" wrapText="1"/>
      <protection locked="0"/>
    </xf>
    <xf numFmtId="0" fontId="3" fillId="28" borderId="10" xfId="0" applyFont="1" applyFill="1" applyBorder="1" applyAlignment="1" applyProtection="1">
      <alignment horizontal="center" vertical="center" wrapText="1"/>
      <protection locked="0"/>
    </xf>
    <xf numFmtId="0" fontId="3" fillId="28" borderId="11"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xf>
    <xf numFmtId="0" fontId="3" fillId="32" borderId="15" xfId="0" applyFont="1" applyFill="1" applyBorder="1" applyAlignment="1" applyProtection="1">
      <alignment horizontal="center" vertical="center" wrapText="1"/>
    </xf>
    <xf numFmtId="0" fontId="3" fillId="32" borderId="16" xfId="0" applyFont="1" applyFill="1" applyBorder="1" applyAlignment="1" applyProtection="1">
      <alignment horizontal="center" vertical="center" wrapText="1"/>
    </xf>
    <xf numFmtId="0" fontId="1" fillId="0" borderId="9" xfId="0" applyFont="1" applyBorder="1" applyAlignment="1" applyProtection="1">
      <alignment horizontal="center"/>
      <protection locked="0"/>
    </xf>
    <xf numFmtId="0" fontId="1" fillId="0" borderId="10"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4" fillId="0" borderId="2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 fillId="0" borderId="51" xfId="0" applyFont="1" applyBorder="1" applyAlignment="1" applyProtection="1">
      <alignment horizontal="center"/>
      <protection locked="0"/>
    </xf>
    <xf numFmtId="0" fontId="1" fillId="0" borderId="56"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1" fillId="0" borderId="29"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4" fillId="29" borderId="57" xfId="0" applyFont="1" applyFill="1" applyBorder="1" applyAlignment="1" applyProtection="1">
      <alignment horizontal="center" vertical="center"/>
      <protection locked="0"/>
    </xf>
    <xf numFmtId="0" fontId="14" fillId="29" borderId="37" xfId="0" applyFont="1" applyFill="1" applyBorder="1" applyAlignment="1" applyProtection="1">
      <alignment horizontal="center" vertical="center"/>
      <protection locked="0"/>
    </xf>
    <xf numFmtId="0" fontId="3" fillId="28" borderId="40" xfId="0" applyFont="1" applyFill="1" applyBorder="1" applyAlignment="1" applyProtection="1">
      <alignment horizontal="center" vertical="center" wrapText="1"/>
      <protection locked="0"/>
    </xf>
    <xf numFmtId="0" fontId="3" fillId="28" borderId="48" xfId="0" applyFont="1" applyFill="1" applyBorder="1" applyAlignment="1" applyProtection="1">
      <alignment horizontal="center" vertical="center" wrapText="1"/>
      <protection locked="0"/>
    </xf>
    <xf numFmtId="0" fontId="3" fillId="29" borderId="40" xfId="0" applyFont="1" applyFill="1" applyBorder="1" applyAlignment="1" applyProtection="1">
      <alignment horizontal="center" vertical="center" wrapText="1"/>
      <protection locked="0"/>
    </xf>
    <xf numFmtId="0" fontId="3" fillId="31" borderId="48" xfId="0" applyFont="1" applyFill="1" applyBorder="1" applyAlignment="1" applyProtection="1">
      <alignment horizontal="center" vertical="center" wrapText="1"/>
      <protection locked="0"/>
    </xf>
    <xf numFmtId="0" fontId="3" fillId="22" borderId="10"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3" fillId="32" borderId="14" xfId="0" applyFont="1" applyFill="1" applyBorder="1" applyAlignment="1" applyProtection="1">
      <alignment horizontal="center" vertical="center" wrapText="1"/>
      <protection locked="0"/>
    </xf>
    <xf numFmtId="0" fontId="3" fillId="32" borderId="15" xfId="0" applyFont="1" applyFill="1" applyBorder="1" applyAlignment="1" applyProtection="1">
      <alignment horizontal="center" vertical="center" wrapText="1"/>
      <protection locked="0"/>
    </xf>
    <xf numFmtId="0" fontId="3" fillId="32" borderId="1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protection locked="0"/>
    </xf>
    <xf numFmtId="0" fontId="14" fillId="0" borderId="26" xfId="0" applyFont="1" applyFill="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wrapText="1"/>
      <protection locked="0"/>
    </xf>
    <xf numFmtId="0" fontId="3" fillId="9" borderId="38"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5" xfId="0" applyFont="1" applyFill="1" applyBorder="1" applyAlignment="1" applyProtection="1">
      <alignment horizontal="center" vertical="center" wrapText="1"/>
      <protection locked="0"/>
    </xf>
    <xf numFmtId="0" fontId="3" fillId="9" borderId="3" xfId="0" applyFont="1" applyFill="1" applyBorder="1" applyAlignment="1" applyProtection="1">
      <alignment horizontal="center" vertical="center" wrapText="1"/>
      <protection locked="0"/>
    </xf>
    <xf numFmtId="0" fontId="3" fillId="9" borderId="36" xfId="0" applyFont="1" applyFill="1" applyBorder="1" applyAlignment="1" applyProtection="1">
      <alignment horizontal="center" vertical="center" wrapText="1"/>
      <protection locked="0"/>
    </xf>
    <xf numFmtId="0" fontId="3" fillId="30" borderId="12" xfId="0" applyFont="1" applyFill="1" applyBorder="1" applyAlignment="1" applyProtection="1">
      <alignment horizontal="center" vertical="center" wrapText="1"/>
      <protection locked="0"/>
    </xf>
    <xf numFmtId="0" fontId="3" fillId="30" borderId="14" xfId="0" applyFont="1" applyFill="1" applyBorder="1" applyAlignment="1" applyProtection="1">
      <alignment horizontal="center" vertical="center" wrapText="1"/>
      <protection locked="0"/>
    </xf>
    <xf numFmtId="0" fontId="3" fillId="30" borderId="1" xfId="0" applyFont="1" applyFill="1" applyBorder="1" applyAlignment="1" applyProtection="1">
      <alignment horizontal="center" vertical="center" wrapText="1"/>
      <protection locked="0"/>
    </xf>
    <xf numFmtId="0" fontId="3" fillId="30" borderId="15"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justify" vertical="center" wrapText="1"/>
      <protection locked="0"/>
    </xf>
    <xf numFmtId="0" fontId="3" fillId="30" borderId="36" xfId="0" applyFont="1" applyFill="1" applyBorder="1" applyAlignment="1" applyProtection="1">
      <alignment horizontal="justify" vertical="center" wrapText="1"/>
      <protection locked="0"/>
    </xf>
    <xf numFmtId="0" fontId="3" fillId="12" borderId="12" xfId="0" applyFont="1" applyFill="1" applyBorder="1" applyAlignment="1" applyProtection="1">
      <alignment horizontal="center" vertical="center" wrapText="1"/>
      <protection locked="0"/>
    </xf>
    <xf numFmtId="0" fontId="3" fillId="12" borderId="14"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15" xfId="0" applyFont="1" applyFill="1" applyBorder="1" applyAlignment="1" applyProtection="1">
      <alignment horizontal="center" vertical="center" wrapText="1"/>
      <protection locked="0"/>
    </xf>
    <xf numFmtId="0" fontId="3" fillId="12" borderId="3" xfId="0" applyFont="1" applyFill="1" applyBorder="1" applyAlignment="1" applyProtection="1">
      <alignment horizontal="center" vertical="center" wrapText="1"/>
      <protection locked="0"/>
    </xf>
    <xf numFmtId="0" fontId="3" fillId="12" borderId="36" xfId="0" applyFont="1" applyFill="1" applyBorder="1" applyAlignment="1" applyProtection="1">
      <alignment horizontal="center" vertical="center" wrapText="1"/>
      <protection locked="0"/>
    </xf>
    <xf numFmtId="0" fontId="3" fillId="29" borderId="4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6" xfId="0" applyFont="1" applyFill="1" applyBorder="1" applyAlignment="1" applyProtection="1">
      <alignment horizontal="center" vertical="center"/>
    </xf>
    <xf numFmtId="0" fontId="3" fillId="2" borderId="10" xfId="0" applyFont="1" applyFill="1" applyBorder="1" applyAlignment="1" applyProtection="1">
      <alignment horizontal="center" vertical="center" wrapText="1"/>
    </xf>
    <xf numFmtId="0" fontId="3" fillId="2" borderId="48" xfId="0" applyFont="1" applyFill="1" applyBorder="1" applyAlignment="1" applyProtection="1">
      <alignment horizontal="center" vertical="center" wrapText="1"/>
    </xf>
    <xf numFmtId="0" fontId="18" fillId="27" borderId="9" xfId="0" applyFont="1" applyFill="1" applyBorder="1" applyAlignment="1" applyProtection="1">
      <alignment horizontal="center" vertical="center" wrapText="1"/>
    </xf>
    <xf numFmtId="0" fontId="18" fillId="27" borderId="12" xfId="0" applyFont="1" applyFill="1" applyBorder="1" applyAlignment="1" applyProtection="1">
      <alignment horizontal="center" vertical="center" wrapText="1"/>
    </xf>
    <xf numFmtId="0" fontId="18" fillId="27" borderId="14" xfId="0" applyFont="1" applyFill="1" applyBorder="1" applyAlignment="1" applyProtection="1">
      <alignment horizontal="center" vertical="center" wrapText="1"/>
    </xf>
    <xf numFmtId="0" fontId="18" fillId="27" borderId="10" xfId="0" applyFont="1" applyFill="1" applyBorder="1" applyAlignment="1" applyProtection="1">
      <alignment horizontal="center" vertical="center" wrapText="1"/>
    </xf>
    <xf numFmtId="0" fontId="18" fillId="27" borderId="1" xfId="0" applyFont="1" applyFill="1" applyBorder="1" applyAlignment="1" applyProtection="1">
      <alignment horizontal="center" vertical="center" wrapText="1"/>
    </xf>
    <xf numFmtId="0" fontId="18" fillId="27" borderId="15"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10" borderId="15"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2" borderId="15" xfId="0" applyFont="1" applyFill="1" applyBorder="1" applyAlignment="1" applyProtection="1">
      <alignment horizontal="center" vertical="center" wrapText="1"/>
    </xf>
    <xf numFmtId="0" fontId="3" fillId="12" borderId="3" xfId="0" applyFont="1" applyFill="1" applyBorder="1" applyAlignment="1" applyProtection="1">
      <alignment horizontal="center" vertical="center" wrapText="1"/>
    </xf>
    <xf numFmtId="0" fontId="3" fillId="12" borderId="36" xfId="0" applyFont="1" applyFill="1" applyBorder="1" applyAlignment="1" applyProtection="1">
      <alignment horizontal="center" vertical="center" wrapText="1"/>
    </xf>
    <xf numFmtId="0" fontId="18" fillId="27" borderId="11" xfId="0" applyFont="1" applyFill="1" applyBorder="1" applyAlignment="1" applyProtection="1">
      <alignment horizontal="center" vertical="center" wrapText="1"/>
    </xf>
    <xf numFmtId="0" fontId="18" fillId="27" borderId="13" xfId="0" applyFont="1" applyFill="1" applyBorder="1" applyAlignment="1" applyProtection="1">
      <alignment horizontal="center" vertical="center" wrapText="1"/>
    </xf>
    <xf numFmtId="0" fontId="18" fillId="27" borderId="16"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protection locked="0"/>
    </xf>
    <xf numFmtId="0" fontId="14" fillId="9" borderId="16" xfId="0" applyFont="1" applyFill="1" applyBorder="1" applyAlignment="1" applyProtection="1">
      <alignment horizontal="center" vertical="center" wrapText="1"/>
      <protection locked="0"/>
    </xf>
    <xf numFmtId="0" fontId="3" fillId="30" borderId="3" xfId="0" applyFont="1" applyFill="1" applyBorder="1" applyAlignment="1" applyProtection="1">
      <alignment horizontal="center" vertical="center" wrapText="1"/>
      <protection locked="0"/>
    </xf>
    <xf numFmtId="0" fontId="3" fillId="30" borderId="36" xfId="0" applyFont="1" applyFill="1" applyBorder="1" applyAlignment="1" applyProtection="1">
      <alignment horizontal="center" vertical="center" wrapText="1"/>
      <protection locked="0"/>
    </xf>
    <xf numFmtId="0" fontId="11" fillId="5" borderId="12"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8" borderId="1" xfId="0" applyFont="1" applyFill="1" applyBorder="1" applyAlignment="1" applyProtection="1">
      <alignment horizontal="center" vertical="center" wrapText="1"/>
    </xf>
    <xf numFmtId="0" fontId="11" fillId="8" borderId="3"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4"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9" borderId="15" xfId="0" applyFont="1" applyFill="1" applyBorder="1" applyAlignment="1" applyProtection="1">
      <alignment horizontal="center" vertical="center" wrapText="1"/>
    </xf>
    <xf numFmtId="0" fontId="3" fillId="11" borderId="1"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protection locked="0"/>
    </xf>
    <xf numFmtId="0" fontId="3" fillId="9" borderId="16" xfId="0" applyFont="1" applyFill="1" applyBorder="1" applyAlignment="1" applyProtection="1">
      <alignment horizontal="center" vertical="center" wrapText="1"/>
      <protection locked="0"/>
    </xf>
    <xf numFmtId="0" fontId="3" fillId="30" borderId="13" xfId="0" applyFont="1" applyFill="1" applyBorder="1" applyAlignment="1" applyProtection="1">
      <alignment horizontal="center" vertical="center" wrapText="1"/>
      <protection locked="0"/>
    </xf>
    <xf numFmtId="0" fontId="3" fillId="30" borderId="16" xfId="0"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0" fontId="3" fillId="9" borderId="14" xfId="0" applyFont="1" applyFill="1" applyBorder="1" applyAlignment="1" applyProtection="1">
      <alignment horizontal="center" vertical="center" wrapText="1"/>
      <protection locked="0"/>
    </xf>
    <xf numFmtId="0" fontId="3" fillId="32" borderId="28" xfId="0" applyFont="1" applyFill="1" applyBorder="1" applyAlignment="1" applyProtection="1">
      <alignment horizontal="center" vertical="center" wrapText="1"/>
      <protection locked="0"/>
    </xf>
    <xf numFmtId="0" fontId="3" fillId="32" borderId="18" xfId="0" applyFont="1" applyFill="1" applyBorder="1" applyAlignment="1" applyProtection="1">
      <alignment horizontal="center" vertical="center" wrapText="1"/>
      <protection locked="0"/>
    </xf>
    <xf numFmtId="0" fontId="3" fillId="32" borderId="19"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2" xfId="0" applyFont="1" applyBorder="1" applyAlignment="1" applyProtection="1">
      <alignment horizontal="center" vertical="center"/>
      <protection locked="0"/>
    </xf>
    <xf numFmtId="0" fontId="3" fillId="32" borderId="18" xfId="0" applyFont="1" applyFill="1" applyBorder="1" applyAlignment="1" applyProtection="1">
      <alignment horizontal="center" vertical="center" wrapText="1"/>
    </xf>
    <xf numFmtId="0" fontId="3" fillId="32" borderId="19" xfId="0" applyFont="1" applyFill="1" applyBorder="1" applyAlignment="1" applyProtection="1">
      <alignment horizontal="center" vertical="center" wrapText="1"/>
    </xf>
    <xf numFmtId="0" fontId="3" fillId="22" borderId="5" xfId="0" applyFont="1" applyFill="1" applyBorder="1" applyAlignment="1" applyProtection="1">
      <alignment horizontal="center" vertical="center" wrapText="1"/>
      <protection locked="0"/>
    </xf>
    <xf numFmtId="0" fontId="1" fillId="0" borderId="4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22" borderId="9" xfId="0" applyFont="1" applyFill="1" applyBorder="1" applyAlignment="1" applyProtection="1">
      <alignment horizontal="center" vertical="center" wrapText="1"/>
      <protection locked="0"/>
    </xf>
    <xf numFmtId="0" fontId="3" fillId="32" borderId="20" xfId="0" applyFont="1" applyFill="1" applyBorder="1" applyAlignment="1" applyProtection="1">
      <alignment horizontal="center" vertical="center" wrapText="1"/>
    </xf>
    <xf numFmtId="0" fontId="3" fillId="32" borderId="21" xfId="0" applyFont="1" applyFill="1" applyBorder="1" applyAlignment="1" applyProtection="1">
      <alignment horizontal="center" vertical="center" wrapText="1"/>
    </xf>
    <xf numFmtId="0" fontId="3" fillId="32" borderId="22" xfId="0" applyFont="1" applyFill="1" applyBorder="1" applyAlignment="1" applyProtection="1">
      <alignment horizontal="center" vertical="center" wrapText="1"/>
    </xf>
    <xf numFmtId="0" fontId="14" fillId="0" borderId="27" xfId="0" applyFont="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44" xfId="0" applyFont="1" applyBorder="1" applyAlignment="1" applyProtection="1">
      <alignment horizontal="center" vertical="center"/>
      <protection locked="0"/>
    </xf>
    <xf numFmtId="0" fontId="11" fillId="20" borderId="12" xfId="3" applyFont="1" applyFill="1" applyBorder="1" applyAlignment="1" applyProtection="1">
      <alignment horizontal="center" vertical="center"/>
    </xf>
    <xf numFmtId="0" fontId="11" fillId="20" borderId="1" xfId="3" applyFont="1" applyFill="1" applyBorder="1" applyAlignment="1" applyProtection="1">
      <alignment horizontal="center" vertical="center"/>
    </xf>
    <xf numFmtId="0" fontId="11" fillId="20" borderId="13" xfId="3" applyFont="1" applyFill="1" applyBorder="1" applyAlignment="1" applyProtection="1">
      <alignment horizontal="center" vertical="center"/>
    </xf>
    <xf numFmtId="0" fontId="11" fillId="6" borderId="12" xfId="3" applyFont="1" applyFill="1" applyBorder="1" applyAlignment="1" applyProtection="1">
      <alignment horizontal="center" vertical="center"/>
    </xf>
    <xf numFmtId="0" fontId="11" fillId="6" borderId="1" xfId="3" applyFont="1" applyFill="1" applyBorder="1" applyAlignment="1" applyProtection="1">
      <alignment horizontal="center" vertical="center"/>
    </xf>
    <xf numFmtId="0" fontId="11" fillId="6" borderId="13" xfId="3" applyFont="1" applyFill="1" applyBorder="1" applyAlignment="1" applyProtection="1">
      <alignment horizontal="center" vertical="center"/>
    </xf>
    <xf numFmtId="0" fontId="11" fillId="7" borderId="12" xfId="3" applyFont="1" applyFill="1" applyBorder="1" applyAlignment="1" applyProtection="1">
      <alignment horizontal="center" vertical="center"/>
    </xf>
    <xf numFmtId="0" fontId="11" fillId="7" borderId="1" xfId="3" applyFont="1" applyFill="1" applyBorder="1" applyAlignment="1" applyProtection="1">
      <alignment horizontal="center" vertical="center"/>
    </xf>
    <xf numFmtId="0" fontId="11" fillId="7" borderId="13" xfId="3" applyFont="1" applyFill="1" applyBorder="1" applyAlignment="1" applyProtection="1">
      <alignment horizontal="center" vertical="center"/>
    </xf>
    <xf numFmtId="0" fontId="14" fillId="0" borderId="17"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3" fillId="2" borderId="31" xfId="3" applyFont="1" applyFill="1" applyBorder="1" applyAlignment="1" applyProtection="1">
      <alignment horizontal="center" vertical="center" wrapText="1"/>
    </xf>
    <xf numFmtId="0" fontId="3" fillId="2" borderId="12" xfId="3" applyFont="1" applyFill="1" applyBorder="1" applyAlignment="1" applyProtection="1">
      <alignment horizontal="center" vertical="center" wrapText="1"/>
    </xf>
    <xf numFmtId="0" fontId="3" fillId="2" borderId="32" xfId="3" applyFont="1" applyFill="1" applyBorder="1" applyAlignment="1" applyProtection="1">
      <alignment horizontal="center" vertical="center" wrapText="1"/>
    </xf>
    <xf numFmtId="0" fontId="3" fillId="2" borderId="1" xfId="3" applyFont="1" applyFill="1" applyBorder="1" applyAlignment="1" applyProtection="1">
      <alignment horizontal="center" vertical="center" wrapText="1"/>
    </xf>
    <xf numFmtId="0" fontId="3" fillId="2" borderId="37" xfId="3" applyFont="1" applyFill="1" applyBorder="1" applyAlignment="1" applyProtection="1">
      <alignment horizontal="center" vertical="center" wrapText="1"/>
    </xf>
    <xf numFmtId="0" fontId="3" fillId="2" borderId="13" xfId="3" applyFont="1" applyFill="1" applyBorder="1" applyAlignment="1" applyProtection="1">
      <alignment horizontal="center" vertical="center" wrapText="1"/>
    </xf>
    <xf numFmtId="0" fontId="11" fillId="13" borderId="25" xfId="3" applyFont="1" applyFill="1" applyBorder="1" applyAlignment="1" applyProtection="1">
      <alignment horizontal="center" vertical="center"/>
    </xf>
    <xf numFmtId="0" fontId="11" fillId="13" borderId="4" xfId="3" applyFont="1" applyFill="1" applyBorder="1" applyAlignment="1" applyProtection="1">
      <alignment horizontal="center" vertical="center"/>
    </xf>
    <xf numFmtId="0" fontId="11" fillId="13" borderId="26" xfId="3" applyFont="1" applyFill="1" applyBorder="1" applyAlignment="1" applyProtection="1">
      <alignment horizontal="center" vertical="center"/>
    </xf>
    <xf numFmtId="0" fontId="14" fillId="0" borderId="49" xfId="0" applyFont="1" applyBorder="1" applyAlignment="1" applyProtection="1">
      <alignment horizontal="center" vertical="center"/>
      <protection locked="0"/>
    </xf>
    <xf numFmtId="0" fontId="3" fillId="32" borderId="20" xfId="0" applyFont="1" applyFill="1" applyBorder="1" applyAlignment="1" applyProtection="1">
      <alignment horizontal="center" vertical="center" wrapText="1"/>
      <protection locked="0"/>
    </xf>
    <xf numFmtId="0" fontId="3" fillId="32" borderId="21" xfId="0" applyFont="1" applyFill="1" applyBorder="1" applyAlignment="1" applyProtection="1">
      <alignment horizontal="center" vertical="center" wrapText="1"/>
      <protection locked="0"/>
    </xf>
    <xf numFmtId="0" fontId="3" fillId="32" borderId="46" xfId="0" applyFont="1" applyFill="1" applyBorder="1" applyAlignment="1" applyProtection="1">
      <alignment horizontal="center" vertical="center" wrapText="1"/>
      <protection locked="0"/>
    </xf>
    <xf numFmtId="0" fontId="3" fillId="32" borderId="57"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protection locked="0"/>
    </xf>
    <xf numFmtId="0" fontId="3" fillId="32" borderId="42" xfId="0" applyFont="1" applyFill="1" applyBorder="1" applyAlignment="1" applyProtection="1">
      <alignment horizontal="center" vertical="center" wrapText="1"/>
      <protection locked="0"/>
    </xf>
    <xf numFmtId="0" fontId="3" fillId="32" borderId="43" xfId="0" applyFont="1" applyFill="1" applyBorder="1" applyAlignment="1" applyProtection="1">
      <alignment horizontal="center" vertical="center" wrapText="1"/>
      <protection locked="0"/>
    </xf>
    <xf numFmtId="0" fontId="3" fillId="31" borderId="40" xfId="0" applyFont="1" applyFill="1" applyBorder="1" applyAlignment="1" applyProtection="1">
      <alignment horizontal="center" vertical="center" wrapText="1"/>
      <protection locked="0"/>
    </xf>
    <xf numFmtId="0" fontId="3" fillId="32" borderId="41" xfId="0" applyFont="1" applyFill="1" applyBorder="1" applyAlignment="1" applyProtection="1">
      <alignment horizontal="center" vertical="center" wrapText="1"/>
    </xf>
    <xf numFmtId="0" fontId="3" fillId="32" borderId="42" xfId="0" applyFont="1" applyFill="1" applyBorder="1" applyAlignment="1" applyProtection="1">
      <alignment horizontal="center" vertical="center" wrapText="1"/>
    </xf>
    <xf numFmtId="0" fontId="3" fillId="32" borderId="43" xfId="0" applyFont="1" applyFill="1" applyBorder="1" applyAlignment="1" applyProtection="1">
      <alignment horizontal="center" vertical="center" wrapText="1"/>
    </xf>
    <xf numFmtId="0" fontId="3" fillId="29" borderId="40" xfId="0" applyFont="1" applyFill="1" applyBorder="1" applyAlignment="1" applyProtection="1">
      <alignment horizontal="center" vertical="center" wrapText="1"/>
    </xf>
    <xf numFmtId="0" fontId="3" fillId="29" borderId="10" xfId="0" applyFont="1" applyFill="1" applyBorder="1" applyAlignment="1" applyProtection="1">
      <alignment horizontal="center" vertical="center"/>
    </xf>
    <xf numFmtId="0" fontId="3" fillId="29" borderId="48" xfId="0" applyFont="1" applyFill="1" applyBorder="1" applyAlignment="1" applyProtection="1">
      <alignment horizontal="center" vertical="center"/>
    </xf>
    <xf numFmtId="0" fontId="3" fillId="28" borderId="9" xfId="0" applyFont="1" applyFill="1" applyBorder="1" applyAlignment="1" applyProtection="1">
      <alignment horizontal="center" vertical="center" wrapText="1"/>
    </xf>
    <xf numFmtId="0" fontId="3" fillId="28" borderId="10" xfId="0" applyFont="1" applyFill="1" applyBorder="1" applyAlignment="1" applyProtection="1">
      <alignment horizontal="center" vertical="center" wrapText="1"/>
    </xf>
    <xf numFmtId="0" fontId="3" fillId="28" borderId="11" xfId="0" applyFont="1" applyFill="1" applyBorder="1" applyAlignment="1" applyProtection="1">
      <alignment horizontal="center" vertical="center" wrapText="1"/>
    </xf>
    <xf numFmtId="0" fontId="3" fillId="31" borderId="40" xfId="0" applyFont="1" applyFill="1" applyBorder="1" applyAlignment="1" applyProtection="1">
      <alignment horizontal="center" vertical="center" wrapText="1"/>
    </xf>
    <xf numFmtId="0" fontId="3" fillId="31" borderId="10" xfId="0" applyFont="1" applyFill="1" applyBorder="1" applyAlignment="1" applyProtection="1">
      <alignment horizontal="center" vertical="center" wrapText="1"/>
    </xf>
    <xf numFmtId="0" fontId="3" fillId="31" borderId="11" xfId="0" applyFont="1" applyFill="1" applyBorder="1" applyAlignment="1" applyProtection="1">
      <alignment horizontal="center" vertical="center" wrapText="1"/>
    </xf>
    <xf numFmtId="0" fontId="3" fillId="29" borderId="9" xfId="0" applyFont="1" applyFill="1" applyBorder="1" applyAlignment="1" applyProtection="1">
      <alignment horizontal="center" vertical="center" wrapText="1"/>
    </xf>
    <xf numFmtId="0" fontId="3" fillId="28" borderId="48" xfId="0" applyFont="1" applyFill="1" applyBorder="1" applyAlignment="1" applyProtection="1">
      <alignment horizontal="center" vertical="center" wrapText="1"/>
    </xf>
    <xf numFmtId="0" fontId="3" fillId="31" borderId="9" xfId="0" applyFont="1" applyFill="1" applyBorder="1" applyAlignment="1" applyProtection="1">
      <alignment horizontal="center" vertical="center" wrapText="1"/>
    </xf>
    <xf numFmtId="0" fontId="3" fillId="31" borderId="48" xfId="0" applyFont="1" applyFill="1" applyBorder="1" applyAlignment="1" applyProtection="1">
      <alignment horizontal="center" vertical="center" wrapText="1"/>
    </xf>
    <xf numFmtId="0" fontId="11" fillId="6" borderId="12" xfId="2" applyFont="1" applyFill="1" applyBorder="1" applyAlignment="1" applyProtection="1">
      <alignment horizontal="center" vertical="center" wrapText="1"/>
    </xf>
    <xf numFmtId="0" fontId="11" fillId="6" borderId="1" xfId="2" applyFont="1" applyFill="1" applyBorder="1" applyAlignment="1" applyProtection="1">
      <alignment horizontal="center" vertical="center" wrapText="1"/>
    </xf>
    <xf numFmtId="0" fontId="11" fillId="6" borderId="3" xfId="2" applyFont="1" applyFill="1" applyBorder="1" applyAlignment="1" applyProtection="1">
      <alignment horizontal="center" vertical="center" wrapText="1"/>
    </xf>
    <xf numFmtId="0" fontId="11" fillId="5" borderId="12" xfId="2" applyFont="1" applyFill="1" applyBorder="1" applyAlignment="1" applyProtection="1">
      <alignment horizontal="center" vertical="center" wrapText="1"/>
    </xf>
    <xf numFmtId="0" fontId="11" fillId="5" borderId="1" xfId="2" applyFont="1" applyFill="1" applyBorder="1" applyAlignment="1" applyProtection="1">
      <alignment horizontal="center" vertical="center" wrapText="1"/>
    </xf>
    <xf numFmtId="0" fontId="11" fillId="5" borderId="3" xfId="2" applyFont="1" applyFill="1" applyBorder="1" applyAlignment="1" applyProtection="1">
      <alignment horizontal="center" vertical="center" wrapText="1"/>
    </xf>
    <xf numFmtId="0" fontId="11" fillId="14" borderId="25" xfId="2" applyFont="1" applyFill="1" applyBorder="1" applyAlignment="1" applyProtection="1">
      <alignment horizontal="center" vertical="center" wrapText="1"/>
    </xf>
    <xf numFmtId="0" fontId="11" fillId="14" borderId="4" xfId="2" applyFont="1" applyFill="1" applyBorder="1" applyAlignment="1" applyProtection="1">
      <alignment horizontal="center" vertical="center" wrapText="1"/>
    </xf>
    <xf numFmtId="0" fontId="11" fillId="14" borderId="26" xfId="2" applyFont="1" applyFill="1" applyBorder="1" applyAlignment="1" applyProtection="1">
      <alignment horizontal="center" vertical="center" wrapText="1"/>
    </xf>
    <xf numFmtId="0" fontId="11" fillId="13" borderId="12" xfId="2" applyFont="1" applyFill="1" applyBorder="1" applyAlignment="1" applyProtection="1">
      <alignment horizontal="center" vertical="center" wrapText="1"/>
    </xf>
    <xf numFmtId="0" fontId="11" fillId="13" borderId="1" xfId="2" applyFont="1" applyFill="1" applyBorder="1" applyAlignment="1" applyProtection="1">
      <alignment horizontal="center" vertical="center" wrapText="1"/>
    </xf>
    <xf numFmtId="0" fontId="11" fillId="13" borderId="3" xfId="2" applyFont="1" applyFill="1" applyBorder="1" applyAlignment="1" applyProtection="1">
      <alignment horizontal="center" vertical="center" wrapText="1"/>
    </xf>
    <xf numFmtId="0" fontId="3" fillId="25" borderId="20" xfId="2" applyFont="1" applyFill="1" applyBorder="1" applyAlignment="1" applyProtection="1">
      <alignment horizontal="center" vertical="center" wrapText="1"/>
    </xf>
    <xf numFmtId="0" fontId="3" fillId="25" borderId="21" xfId="2" applyFont="1" applyFill="1" applyBorder="1" applyAlignment="1" applyProtection="1">
      <alignment horizontal="center" vertical="center" wrapText="1"/>
    </xf>
    <xf numFmtId="0" fontId="3" fillId="25" borderId="22" xfId="2" applyFont="1" applyFill="1" applyBorder="1" applyAlignment="1" applyProtection="1">
      <alignment horizontal="center" vertical="center" wrapText="1"/>
    </xf>
    <xf numFmtId="0" fontId="11" fillId="8" borderId="12" xfId="2" applyFont="1" applyFill="1" applyBorder="1" applyAlignment="1" applyProtection="1">
      <alignment horizontal="center" vertical="center" wrapText="1"/>
    </xf>
    <xf numFmtId="0" fontId="11" fillId="8" borderId="1" xfId="2" applyFont="1" applyFill="1" applyBorder="1" applyAlignment="1" applyProtection="1">
      <alignment horizontal="center" vertical="center" wrapText="1"/>
    </xf>
    <xf numFmtId="0" fontId="11" fillId="8" borderId="3" xfId="2" applyFont="1" applyFill="1" applyBorder="1" applyAlignment="1" applyProtection="1">
      <alignment horizontal="center" vertical="center" wrapText="1"/>
    </xf>
    <xf numFmtId="0" fontId="11" fillId="7" borderId="12" xfId="2" applyFont="1" applyFill="1" applyBorder="1" applyAlignment="1" applyProtection="1">
      <alignment horizontal="center" vertical="center" wrapText="1"/>
    </xf>
    <xf numFmtId="0" fontId="11" fillId="7" borderId="1" xfId="2" applyFont="1" applyFill="1" applyBorder="1" applyAlignment="1" applyProtection="1">
      <alignment horizontal="center" vertical="center" wrapText="1"/>
    </xf>
    <xf numFmtId="0" fontId="11" fillId="7" borderId="3" xfId="2" applyFont="1" applyFill="1" applyBorder="1" applyAlignment="1" applyProtection="1">
      <alignment horizontal="center" vertical="center" wrapText="1"/>
    </xf>
    <xf numFmtId="0" fontId="3" fillId="32" borderId="52" xfId="0" applyFont="1" applyFill="1" applyBorder="1" applyAlignment="1" applyProtection="1">
      <alignment horizontal="center" vertical="center" wrapText="1"/>
    </xf>
    <xf numFmtId="0" fontId="3" fillId="32" borderId="53" xfId="0" applyFont="1" applyFill="1" applyBorder="1" applyAlignment="1" applyProtection="1">
      <alignment horizontal="center" vertical="center" wrapText="1"/>
    </xf>
    <xf numFmtId="0" fontId="3" fillId="32" borderId="51" xfId="0" applyFont="1" applyFill="1" applyBorder="1" applyAlignment="1" applyProtection="1">
      <alignment horizontal="center" vertical="center" wrapText="1"/>
      <protection locked="0"/>
    </xf>
    <xf numFmtId="0" fontId="3" fillId="32" borderId="52" xfId="0" applyFont="1" applyFill="1" applyBorder="1" applyAlignment="1" applyProtection="1">
      <alignment horizontal="center" vertical="center" wrapText="1"/>
      <protection locked="0"/>
    </xf>
    <xf numFmtId="0" fontId="3" fillId="32" borderId="53" xfId="0" applyFont="1" applyFill="1" applyBorder="1" applyAlignment="1" applyProtection="1">
      <alignment horizontal="center" vertical="center" wrapText="1"/>
      <protection locked="0"/>
    </xf>
    <xf numFmtId="0" fontId="3" fillId="4" borderId="31" xfId="3" applyFont="1" applyFill="1" applyBorder="1" applyAlignment="1" applyProtection="1">
      <alignment horizontal="center" vertical="center" wrapText="1"/>
    </xf>
    <xf numFmtId="0" fontId="3" fillId="4" borderId="12" xfId="3" applyFont="1" applyFill="1" applyBorder="1" applyAlignment="1" applyProtection="1">
      <alignment horizontal="center" vertical="center" wrapText="1"/>
    </xf>
    <xf numFmtId="0" fontId="3" fillId="4" borderId="32" xfId="3" applyFont="1" applyFill="1" applyBorder="1" applyAlignment="1" applyProtection="1">
      <alignment horizontal="center" vertical="center" wrapText="1"/>
    </xf>
    <xf numFmtId="0" fontId="3" fillId="4" borderId="1" xfId="3" applyFont="1" applyFill="1" applyBorder="1" applyAlignment="1" applyProtection="1">
      <alignment horizontal="center" vertical="center" wrapText="1"/>
    </xf>
    <xf numFmtId="0" fontId="3" fillId="4" borderId="33" xfId="3" applyFont="1" applyFill="1" applyBorder="1" applyAlignment="1" applyProtection="1">
      <alignment horizontal="center" vertical="center" wrapText="1"/>
    </xf>
    <xf numFmtId="0" fontId="3" fillId="4" borderId="3" xfId="3" applyFont="1" applyFill="1" applyBorder="1" applyAlignment="1" applyProtection="1">
      <alignment horizontal="center" vertical="center" wrapText="1"/>
    </xf>
    <xf numFmtId="0" fontId="11" fillId="15" borderId="12" xfId="2" applyFont="1" applyFill="1" applyBorder="1" applyAlignment="1" applyProtection="1">
      <alignment horizontal="center" vertical="center" wrapText="1"/>
    </xf>
    <xf numFmtId="0" fontId="11" fillId="15" borderId="1" xfId="2" applyFont="1" applyFill="1" applyBorder="1" applyAlignment="1" applyProtection="1">
      <alignment horizontal="center" vertical="center" wrapText="1"/>
    </xf>
    <xf numFmtId="0" fontId="11" fillId="15" borderId="13" xfId="2" applyFont="1" applyFill="1" applyBorder="1" applyAlignment="1" applyProtection="1">
      <alignment horizontal="center" vertical="center" wrapText="1"/>
    </xf>
    <xf numFmtId="0" fontId="3" fillId="4" borderId="37" xfId="3" applyFont="1" applyFill="1" applyBorder="1" applyAlignment="1" applyProtection="1">
      <alignment horizontal="center" vertical="center" wrapText="1"/>
    </xf>
    <xf numFmtId="0" fontId="3" fillId="4" borderId="13" xfId="3" applyFont="1" applyFill="1" applyBorder="1" applyAlignment="1" applyProtection="1">
      <alignment horizontal="center" vertical="center" wrapText="1"/>
    </xf>
    <xf numFmtId="0" fontId="11" fillId="8" borderId="13" xfId="2" applyFont="1" applyFill="1" applyBorder="1" applyAlignment="1" applyProtection="1">
      <alignment horizontal="center" vertical="center" wrapText="1"/>
    </xf>
    <xf numFmtId="0" fontId="11" fillId="7" borderId="13" xfId="2" applyFont="1" applyFill="1" applyBorder="1" applyAlignment="1" applyProtection="1">
      <alignment horizontal="center" vertical="center" wrapText="1"/>
    </xf>
    <xf numFmtId="0" fontId="11" fillId="6" borderId="13" xfId="2" applyFont="1" applyFill="1" applyBorder="1" applyAlignment="1" applyProtection="1">
      <alignment horizontal="center" vertical="center" wrapText="1"/>
    </xf>
    <xf numFmtId="0" fontId="14" fillId="0" borderId="19" xfId="0" applyFont="1" applyBorder="1" applyAlignment="1" applyProtection="1">
      <alignment horizontal="center" vertical="center"/>
      <protection locked="0"/>
    </xf>
    <xf numFmtId="0" fontId="3" fillId="25" borderId="41" xfId="2" applyFont="1" applyFill="1" applyBorder="1" applyAlignment="1" applyProtection="1">
      <alignment horizontal="center" vertical="center" wrapText="1"/>
    </xf>
    <xf numFmtId="0" fontId="3" fillId="25" borderId="42" xfId="2" applyFont="1" applyFill="1" applyBorder="1" applyAlignment="1" applyProtection="1">
      <alignment horizontal="center" vertical="center" wrapText="1"/>
    </xf>
    <xf numFmtId="0" fontId="3" fillId="25" borderId="52" xfId="2" applyFont="1" applyFill="1" applyBorder="1" applyAlignment="1" applyProtection="1">
      <alignment horizontal="center" vertical="center" wrapText="1"/>
    </xf>
    <xf numFmtId="0" fontId="3" fillId="25" borderId="53" xfId="2" applyFont="1" applyFill="1" applyBorder="1" applyAlignment="1" applyProtection="1">
      <alignment horizontal="center" vertical="center" wrapText="1"/>
    </xf>
    <xf numFmtId="0" fontId="3" fillId="25" borderId="41" xfId="2" applyFont="1" applyFill="1" applyBorder="1" applyAlignment="1" applyProtection="1">
      <alignment horizontal="center" vertical="center" wrapText="1"/>
      <protection locked="0"/>
    </xf>
    <xf numFmtId="0" fontId="3" fillId="25" borderId="42" xfId="2" applyFont="1" applyFill="1" applyBorder="1" applyAlignment="1" applyProtection="1">
      <alignment horizontal="center" vertical="center" wrapText="1"/>
      <protection locked="0"/>
    </xf>
    <xf numFmtId="0" fontId="3" fillId="25" borderId="43" xfId="2" applyFont="1" applyFill="1" applyBorder="1" applyAlignment="1" applyProtection="1">
      <alignment horizontal="center" vertical="center" wrapText="1"/>
      <protection locked="0"/>
    </xf>
    <xf numFmtId="0" fontId="3" fillId="25" borderId="51" xfId="2" applyFont="1" applyFill="1" applyBorder="1" applyAlignment="1" applyProtection="1">
      <alignment horizontal="center" vertical="center" wrapText="1"/>
      <protection locked="0"/>
    </xf>
    <xf numFmtId="0" fontId="3" fillId="25" borderId="52" xfId="2" applyFont="1" applyFill="1" applyBorder="1" applyAlignment="1" applyProtection="1">
      <alignment horizontal="center" vertical="center" wrapText="1"/>
      <protection locked="0"/>
    </xf>
    <xf numFmtId="0" fontId="3" fillId="29" borderId="11" xfId="0" applyFont="1" applyFill="1" applyBorder="1" applyAlignment="1" applyProtection="1">
      <alignment horizontal="center" vertical="center"/>
    </xf>
    <xf numFmtId="0" fontId="3" fillId="28" borderId="40" xfId="0" applyFont="1" applyFill="1" applyBorder="1" applyAlignment="1" applyProtection="1">
      <alignment horizontal="center" vertical="center" wrapText="1"/>
    </xf>
    <xf numFmtId="0" fontId="3" fillId="28" borderId="20" xfId="2" applyFont="1" applyFill="1" applyBorder="1" applyAlignment="1" applyProtection="1">
      <alignment horizontal="center" vertical="center" wrapText="1"/>
    </xf>
    <xf numFmtId="0" fontId="3" fillId="28" borderId="21" xfId="2" applyFont="1" applyFill="1" applyBorder="1" applyAlignment="1" applyProtection="1">
      <alignment horizontal="center" vertical="center" wrapText="1"/>
    </xf>
    <xf numFmtId="0" fontId="3" fillId="28" borderId="22" xfId="2" applyFont="1" applyFill="1" applyBorder="1" applyAlignment="1" applyProtection="1">
      <alignment horizontal="center" vertical="center" wrapText="1"/>
    </xf>
    <xf numFmtId="0" fontId="3" fillId="28" borderId="52" xfId="2" applyFont="1" applyFill="1" applyBorder="1" applyAlignment="1" applyProtection="1">
      <alignment horizontal="center" vertical="center" wrapText="1"/>
    </xf>
    <xf numFmtId="0" fontId="3" fillId="28" borderId="41" xfId="2" applyFont="1" applyFill="1" applyBorder="1" applyAlignment="1" applyProtection="1">
      <alignment horizontal="center" vertical="center" wrapText="1"/>
      <protection locked="0"/>
    </xf>
    <xf numFmtId="0" fontId="3" fillId="28" borderId="42" xfId="2" applyFont="1" applyFill="1" applyBorder="1" applyAlignment="1" applyProtection="1">
      <alignment horizontal="center" vertical="center" wrapText="1"/>
      <protection locked="0"/>
    </xf>
    <xf numFmtId="0" fontId="3" fillId="28" borderId="52" xfId="2" applyFont="1" applyFill="1" applyBorder="1" applyAlignment="1" applyProtection="1">
      <alignment horizontal="center" vertical="center" wrapText="1"/>
      <protection locked="0"/>
    </xf>
    <xf numFmtId="0" fontId="3" fillId="28" borderId="53" xfId="2" applyFont="1" applyFill="1" applyBorder="1" applyAlignment="1" applyProtection="1">
      <alignment horizontal="center" vertical="center" wrapText="1"/>
      <protection locked="0"/>
    </xf>
    <xf numFmtId="0" fontId="3" fillId="12" borderId="18" xfId="0" applyFont="1" applyFill="1" applyBorder="1" applyAlignment="1" applyProtection="1">
      <alignment horizontal="center" vertical="center" wrapText="1"/>
    </xf>
    <xf numFmtId="0" fontId="3" fillId="12" borderId="32" xfId="0" applyFont="1" applyFill="1" applyBorder="1" applyAlignment="1" applyProtection="1">
      <alignment horizontal="center" vertical="center" wrapText="1"/>
    </xf>
    <xf numFmtId="0" fontId="3" fillId="12" borderId="19" xfId="0" applyFont="1" applyFill="1" applyBorder="1" applyAlignment="1" applyProtection="1">
      <alignment horizontal="center" vertical="center" wrapText="1"/>
    </xf>
    <xf numFmtId="0" fontId="3" fillId="12" borderId="37" xfId="0" applyFont="1" applyFill="1" applyBorder="1" applyAlignment="1" applyProtection="1">
      <alignment horizontal="center" vertical="center" wrapText="1"/>
    </xf>
    <xf numFmtId="0" fontId="3" fillId="30" borderId="18" xfId="0" applyFont="1" applyFill="1" applyBorder="1" applyAlignment="1" applyProtection="1">
      <alignment horizontal="center" vertical="center" wrapText="1"/>
    </xf>
    <xf numFmtId="0" fontId="3" fillId="30" borderId="32" xfId="0" applyFont="1" applyFill="1" applyBorder="1" applyAlignment="1" applyProtection="1">
      <alignment horizontal="center" vertical="center" wrapText="1"/>
    </xf>
    <xf numFmtId="0" fontId="14" fillId="0" borderId="0" xfId="2" applyFont="1" applyFill="1" applyBorder="1" applyAlignment="1" applyProtection="1">
      <alignment horizontal="center" vertical="center"/>
      <protection locked="0"/>
    </xf>
    <xf numFmtId="0" fontId="14" fillId="0" borderId="0" xfId="2" applyFont="1" applyFill="1" applyBorder="1" applyAlignment="1" applyProtection="1">
      <alignment horizontal="center" vertical="center" wrapText="1"/>
      <protection locked="0"/>
    </xf>
    <xf numFmtId="0" fontId="14" fillId="25" borderId="20" xfId="2" applyFont="1" applyFill="1" applyBorder="1" applyAlignment="1" applyProtection="1">
      <alignment horizontal="center" vertical="center"/>
    </xf>
    <xf numFmtId="0" fontId="14" fillId="25" borderId="21" xfId="2" applyFont="1" applyFill="1" applyBorder="1" applyAlignment="1" applyProtection="1">
      <alignment horizontal="center" vertical="center"/>
    </xf>
    <xf numFmtId="0" fontId="14" fillId="25" borderId="54" xfId="2" applyFont="1" applyFill="1" applyBorder="1" applyAlignment="1" applyProtection="1">
      <alignment horizontal="center" vertical="center"/>
    </xf>
    <xf numFmtId="0" fontId="14" fillId="0" borderId="12" xfId="2" applyFont="1" applyBorder="1" applyAlignment="1" applyProtection="1">
      <alignment horizontal="center" vertical="center"/>
    </xf>
    <xf numFmtId="0" fontId="14" fillId="4" borderId="31" xfId="2" applyFont="1" applyFill="1" applyBorder="1" applyAlignment="1" applyProtection="1">
      <alignment horizontal="center" vertical="center" wrapText="1"/>
    </xf>
    <xf numFmtId="0" fontId="14" fillId="4" borderId="12" xfId="2" applyFont="1" applyFill="1" applyBorder="1" applyAlignment="1" applyProtection="1">
      <alignment horizontal="center" vertical="center" wrapText="1"/>
    </xf>
    <xf numFmtId="0" fontId="14" fillId="4" borderId="32" xfId="2" applyFont="1" applyFill="1" applyBorder="1" applyAlignment="1" applyProtection="1">
      <alignment horizontal="center" vertical="center"/>
    </xf>
    <xf numFmtId="0" fontId="14" fillId="4" borderId="1" xfId="2" applyFont="1" applyFill="1" applyBorder="1" applyAlignment="1" applyProtection="1">
      <alignment horizontal="center" vertical="center"/>
    </xf>
    <xf numFmtId="0" fontId="3" fillId="9" borderId="17" xfId="0" applyFont="1" applyFill="1" applyBorder="1" applyAlignment="1" applyProtection="1">
      <alignment horizontal="center" vertical="center" wrapText="1"/>
      <protection locked="0"/>
    </xf>
    <xf numFmtId="0" fontId="3" fillId="9" borderId="31"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32"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30" borderId="17" xfId="0" applyFont="1" applyFill="1" applyBorder="1" applyAlignment="1" applyProtection="1">
      <alignment horizontal="center" vertical="center" wrapText="1"/>
      <protection locked="0"/>
    </xf>
    <xf numFmtId="0" fontId="3" fillId="30" borderId="31" xfId="0" applyFont="1" applyFill="1" applyBorder="1" applyAlignment="1" applyProtection="1">
      <alignment horizontal="center" vertical="center" wrapText="1"/>
      <protection locked="0"/>
    </xf>
    <xf numFmtId="0" fontId="3" fillId="30" borderId="18" xfId="0" applyFont="1" applyFill="1" applyBorder="1" applyAlignment="1" applyProtection="1">
      <alignment horizontal="center" vertical="center" wrapText="1"/>
      <protection locked="0"/>
    </xf>
    <xf numFmtId="0" fontId="3" fillId="30" borderId="32" xfId="0" applyFont="1" applyFill="1" applyBorder="1" applyAlignment="1" applyProtection="1">
      <alignment horizontal="center" vertical="center" wrapText="1"/>
      <protection locked="0"/>
    </xf>
    <xf numFmtId="0" fontId="3" fillId="30" borderId="34" xfId="0" applyFont="1" applyFill="1" applyBorder="1" applyAlignment="1" applyProtection="1">
      <alignment horizontal="center" vertical="center" wrapText="1"/>
      <protection locked="0"/>
    </xf>
    <xf numFmtId="0" fontId="3" fillId="30" borderId="33" xfId="0" applyFont="1" applyFill="1" applyBorder="1" applyAlignment="1" applyProtection="1">
      <alignment horizontal="center" vertical="center" wrapText="1"/>
      <protection locked="0"/>
    </xf>
    <xf numFmtId="0" fontId="3" fillId="9" borderId="28"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3" fillId="29" borderId="30" xfId="0" applyFont="1" applyFill="1" applyBorder="1" applyAlignment="1" applyProtection="1">
      <alignment horizontal="center" vertical="center" wrapText="1"/>
      <protection locked="0"/>
    </xf>
    <xf numFmtId="0" fontId="3" fillId="29" borderId="32" xfId="0" applyFont="1" applyFill="1" applyBorder="1" applyAlignment="1" applyProtection="1">
      <alignment horizontal="center" vertical="center"/>
      <protection locked="0"/>
    </xf>
    <xf numFmtId="0" fontId="3" fillId="29" borderId="37" xfId="0" applyFont="1" applyFill="1" applyBorder="1" applyAlignment="1" applyProtection="1">
      <alignment horizontal="center" vertical="center"/>
      <protection locked="0"/>
    </xf>
    <xf numFmtId="0" fontId="14" fillId="25" borderId="45" xfId="2" applyFont="1" applyFill="1" applyBorder="1" applyAlignment="1" applyProtection="1">
      <alignment horizontal="center" vertical="center"/>
    </xf>
    <xf numFmtId="0" fontId="14" fillId="25" borderId="46" xfId="2" applyFont="1" applyFill="1" applyBorder="1" applyAlignment="1" applyProtection="1">
      <alignment horizontal="center" vertical="center"/>
    </xf>
    <xf numFmtId="0" fontId="14" fillId="25" borderId="22" xfId="2" applyFont="1" applyFill="1" applyBorder="1" applyAlignment="1" applyProtection="1">
      <alignment horizontal="center" vertical="center"/>
    </xf>
    <xf numFmtId="0" fontId="14" fillId="25" borderId="55" xfId="2" applyFont="1" applyFill="1" applyBorder="1" applyAlignment="1" applyProtection="1">
      <alignment horizontal="center" vertical="center"/>
      <protection locked="0"/>
    </xf>
    <xf numFmtId="0" fontId="14" fillId="25" borderId="21" xfId="2" applyFont="1" applyFill="1" applyBorder="1" applyAlignment="1" applyProtection="1">
      <alignment horizontal="center" vertical="center"/>
      <protection locked="0"/>
    </xf>
    <xf numFmtId="0" fontId="14" fillId="25" borderId="46" xfId="2" applyFont="1" applyFill="1" applyBorder="1" applyAlignment="1" applyProtection="1">
      <alignment horizontal="center" vertical="center"/>
      <protection locked="0"/>
    </xf>
    <xf numFmtId="0" fontId="14" fillId="25" borderId="57" xfId="2" applyFont="1" applyFill="1" applyBorder="1" applyAlignment="1" applyProtection="1">
      <alignment horizontal="center" vertical="center"/>
      <protection locked="0"/>
    </xf>
    <xf numFmtId="0" fontId="3" fillId="28" borderId="30" xfId="0" applyFont="1" applyFill="1" applyBorder="1" applyAlignment="1" applyProtection="1">
      <alignment horizontal="center" vertical="center" wrapText="1"/>
    </xf>
    <xf numFmtId="0" fontId="3" fillId="28" borderId="32" xfId="0" applyFont="1" applyFill="1" applyBorder="1" applyAlignment="1" applyProtection="1">
      <alignment horizontal="center" vertical="center" wrapText="1"/>
    </xf>
    <xf numFmtId="0" fontId="3" fillId="28" borderId="37" xfId="0" applyFont="1" applyFill="1" applyBorder="1" applyAlignment="1" applyProtection="1">
      <alignment horizontal="center" vertical="center" wrapText="1"/>
    </xf>
    <xf numFmtId="0" fontId="3" fillId="28" borderId="31" xfId="0" applyFont="1" applyFill="1" applyBorder="1" applyAlignment="1" applyProtection="1">
      <alignment horizontal="center" vertical="center" wrapText="1"/>
      <protection locked="0"/>
    </xf>
    <xf numFmtId="0" fontId="3" fillId="28" borderId="32" xfId="0" applyFont="1" applyFill="1" applyBorder="1" applyAlignment="1" applyProtection="1">
      <alignment horizontal="center" vertical="center" wrapText="1"/>
      <protection locked="0"/>
    </xf>
    <xf numFmtId="0" fontId="3" fillId="28" borderId="33" xfId="0" applyFont="1" applyFill="1" applyBorder="1" applyAlignment="1" applyProtection="1">
      <alignment horizontal="center" vertical="center" wrapText="1"/>
      <protection locked="0"/>
    </xf>
    <xf numFmtId="0" fontId="3" fillId="22" borderId="39" xfId="0" applyFont="1" applyFill="1" applyBorder="1" applyAlignment="1" applyProtection="1">
      <alignment horizontal="center" vertical="center" wrapText="1"/>
      <protection locked="0"/>
    </xf>
    <xf numFmtId="0" fontId="3" fillId="22" borderId="47" xfId="0" applyFont="1" applyFill="1" applyBorder="1" applyAlignment="1" applyProtection="1">
      <alignment horizontal="center" vertical="center" wrapText="1"/>
      <protection locked="0"/>
    </xf>
    <xf numFmtId="0" fontId="14" fillId="4" borderId="32" xfId="2" applyFont="1" applyFill="1" applyBorder="1" applyAlignment="1" applyProtection="1">
      <alignment horizontal="center" vertical="center" wrapText="1"/>
    </xf>
    <xf numFmtId="0" fontId="14" fillId="4" borderId="1" xfId="2" applyFont="1" applyFill="1" applyBorder="1" applyAlignment="1" applyProtection="1">
      <alignment horizontal="center" vertical="center" wrapText="1"/>
    </xf>
    <xf numFmtId="0" fontId="14" fillId="4" borderId="33" xfId="2" applyFont="1" applyFill="1" applyBorder="1" applyAlignment="1" applyProtection="1">
      <alignment horizontal="center" vertical="center"/>
    </xf>
    <xf numFmtId="0" fontId="14" fillId="4" borderId="3" xfId="2" applyFont="1" applyFill="1" applyBorder="1" applyAlignment="1" applyProtection="1">
      <alignment horizontal="center" vertical="center"/>
    </xf>
    <xf numFmtId="0" fontId="3" fillId="9" borderId="13" xfId="0" applyFont="1" applyFill="1" applyBorder="1" applyAlignment="1" applyProtection="1">
      <alignment horizontal="center" vertical="center" wrapText="1"/>
    </xf>
    <xf numFmtId="0" fontId="3" fillId="30" borderId="28" xfId="0" applyFont="1" applyFill="1" applyBorder="1" applyAlignment="1" applyProtection="1">
      <alignment horizontal="center" vertical="center" wrapText="1"/>
    </xf>
    <xf numFmtId="0" fontId="3" fillId="30" borderId="30" xfId="0" applyFont="1" applyFill="1" applyBorder="1" applyAlignment="1" applyProtection="1">
      <alignment horizontal="center" vertical="center" wrapText="1"/>
    </xf>
    <xf numFmtId="0" fontId="3" fillId="30" borderId="19" xfId="0" applyFont="1" applyFill="1" applyBorder="1" applyAlignment="1" applyProtection="1">
      <alignment horizontal="center" vertical="center" wrapText="1"/>
    </xf>
    <xf numFmtId="0" fontId="3" fillId="30" borderId="37" xfId="0" applyFont="1" applyFill="1" applyBorder="1" applyAlignment="1" applyProtection="1">
      <alignment horizontal="center" vertical="center" wrapText="1"/>
    </xf>
    <xf numFmtId="0" fontId="3" fillId="12" borderId="17" xfId="0" applyFont="1" applyFill="1" applyBorder="1" applyAlignment="1" applyProtection="1">
      <alignment horizontal="center" vertical="center" wrapText="1"/>
    </xf>
    <xf numFmtId="0" fontId="3" fillId="12" borderId="31" xfId="0" applyFont="1" applyFill="1" applyBorder="1" applyAlignment="1" applyProtection="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cellXfs>
  <cellStyles count="12">
    <cellStyle name="Hipervínculo" xfId="7" builtinId="8"/>
    <cellStyle name="Normal" xfId="0" builtinId="0"/>
    <cellStyle name="Normal 2" xfId="2" xr:uid="{00000000-0005-0000-0000-000002000000}"/>
    <cellStyle name="Normal 2 2" xfId="3" xr:uid="{00000000-0005-0000-0000-000003000000}"/>
    <cellStyle name="Normal 2 3" xfId="8" xr:uid="{00000000-0005-0000-0000-000004000000}"/>
    <cellStyle name="Normal 2 4" xfId="10" xr:uid="{00000000-0005-0000-0000-000005000000}"/>
    <cellStyle name="Normal 4" xfId="6" xr:uid="{00000000-0005-0000-0000-000006000000}"/>
    <cellStyle name="Normal 4 2" xfId="9" xr:uid="{00000000-0005-0000-0000-000007000000}"/>
    <cellStyle name="Normal 5" xfId="11" xr:uid="{00000000-0005-0000-0000-000008000000}"/>
    <cellStyle name="Porcentaje" xfId="1" builtinId="5"/>
    <cellStyle name="Porcentaje 2" xfId="4" xr:uid="{00000000-0005-0000-0000-00000A000000}"/>
    <cellStyle name="Porcentual 2" xfId="5" xr:uid="{00000000-0005-0000-0000-00000B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EC3F5717-EE39-4273-99DF-DDDB14B04A1B}" type="presOf" srcId="{AF508E41-31B6-498C-A3C6-67FD524B37C5}" destId="{38D2E5DD-92DD-45B1-AF5B-C761B293FDDE}" srcOrd="1"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C9304665-72A1-45BC-9A06-BC35BCB8CD8F}" srcId="{DD2C887E-2633-4F12-BCBA-44645ECDF739}" destId="{0D1FA031-B9B4-4984-8034-D7C15F8C68EA}" srcOrd="1" destOrd="0" parTransId="{E7B77B2F-75CB-479B-A221-5A0763ABBCD0}" sibTransId="{E6B32BA0-ACE8-4F9B-9C8B-DC73E44FEF30}"/>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8320A96B-C1F5-4CBE-8F8A-58E1BE5946AF}" type="presOf" srcId="{AD26F4AA-2382-442F-A8D7-F2855CB0A308}" destId="{D340BF89-C45F-45D4-8C7B-DC1F91B8CEBD}" srcOrd="0"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D0BAC58C-4ED3-4E75-A5D6-66768FAFA552}" type="presOf" srcId="{0D1FA031-B9B4-4984-8034-D7C15F8C68EA}" destId="{6516E63F-E323-4790-BEAF-A9D4BC3D1027}"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44492B92-6782-43CB-9E22-81CD67101F8A}" type="presOf" srcId="{6F6A88A5-2E46-46BF-A361-856F62DAF335}" destId="{758F1524-B15B-483F-B0B3-7FC3F2852D9E}" srcOrd="1"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76ACFB98-8AC9-48F0-9AFF-1C52ABA3EF84}" type="presOf" srcId="{78335969-98D2-4D1E-910D-B411B400FD82}" destId="{C6CA8470-86C0-4C2A-B1B2-C0A7269D745D}" srcOrd="1"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67F75EF9-166F-4A8C-AE23-11AD9A975630}" srcId="{DD2C887E-2633-4F12-BCBA-44645ECDF739}" destId="{6F7056E0-74DC-41D1-932B-4BA9EC0AA8D2}" srcOrd="6" destOrd="0" parTransId="{EE1C8730-A207-4442-829A-29EADF13AA66}" sibTransId="{566BA9B8-E7E4-410F-B346-FA7DDC8CD159}"/>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00000000-0008-0000-0100-000005000000}"/>
            </a:ext>
          </a:extLst>
        </xdr:cNvPr>
        <xdr:cNvGrpSpPr/>
      </xdr:nvGrpSpPr>
      <xdr:grpSpPr>
        <a:xfrm>
          <a:off x="8772525" y="0"/>
          <a:ext cx="5514975" cy="8248650"/>
          <a:chOff x="4599024" y="0"/>
          <a:chExt cx="4544976" cy="6858000"/>
        </a:xfrm>
      </xdr:grpSpPr>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472440</xdr:colOff>
      <xdr:row>0</xdr:row>
      <xdr:rowOff>906780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9D07EFD0-7FF3-4C1E-A2F9-0559E651B3F9}"/>
            </a:ext>
          </a:extLst>
        </xdr:cNvPr>
        <xdr:cNvPicPr/>
      </xdr:nvPicPr>
      <xdr:blipFill>
        <a:blip xmlns:r="http://schemas.openxmlformats.org/officeDocument/2006/relationships" r:embed="rId1" cstate="print"/>
        <a:srcRect/>
        <a:stretch>
          <a:fillRect/>
        </a:stretch>
      </xdr:blipFill>
      <xdr:spPr bwMode="auto">
        <a:xfrm>
          <a:off x="394607" y="136071"/>
          <a:ext cx="862693" cy="77070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1037316</xdr:colOff>
      <xdr:row>0</xdr:row>
      <xdr:rowOff>38984</xdr:rowOff>
    </xdr:from>
    <xdr:to>
      <xdr:col>0</xdr:col>
      <xdr:colOff>2183946</xdr:colOff>
      <xdr:row>2</xdr:row>
      <xdr:rowOff>232228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1037316" y="38984"/>
          <a:ext cx="1146630" cy="933473"/>
        </a:xfrm>
        <a:prstGeom prst="rect">
          <a:avLst/>
        </a:prstGeom>
        <a:noFill/>
        <a:ln w="9525">
          <a:noFill/>
          <a:miter lim="800000"/>
          <a:headEnd/>
          <a:tailEnd/>
        </a:ln>
      </xdr:spPr>
    </xdr:pic>
    <xdr:clientData/>
  </xdr:twoCellAnchor>
  <xdr:oneCellAnchor>
    <xdr:from>
      <xdr:col>7</xdr:col>
      <xdr:colOff>2339067</xdr:colOff>
      <xdr:row>0</xdr:row>
      <xdr:rowOff>47965</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1" cstate="print"/>
        <a:srcRect/>
        <a:stretch>
          <a:fillRect/>
        </a:stretch>
      </xdr:blipFill>
      <xdr:spPr bwMode="auto">
        <a:xfrm>
          <a:off x="18558781" y="47965"/>
          <a:ext cx="1149351" cy="1019743"/>
        </a:xfrm>
        <a:prstGeom prst="rect">
          <a:avLst/>
        </a:prstGeom>
        <a:noFill/>
        <a:ln w="9525">
          <a:noFill/>
          <a:miter lim="800000"/>
          <a:headEnd/>
          <a:tailEnd/>
        </a:ln>
      </xdr:spPr>
    </xdr:pic>
    <xdr:clientData/>
  </xdr:oneCellAnchor>
  <xdr:twoCellAnchor editAs="oneCell">
    <xdr:from>
      <xdr:col>20</xdr:col>
      <xdr:colOff>1583530</xdr:colOff>
      <xdr:row>0</xdr:row>
      <xdr:rowOff>76200</xdr:rowOff>
    </xdr:from>
    <xdr:to>
      <xdr:col>20</xdr:col>
      <xdr:colOff>2788919</xdr:colOff>
      <xdr:row>2</xdr:row>
      <xdr:rowOff>297655</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srcRect/>
        <a:stretch>
          <a:fillRect/>
        </a:stretch>
      </xdr:blipFill>
      <xdr:spPr bwMode="auto">
        <a:xfrm>
          <a:off x="28729780" y="76200"/>
          <a:ext cx="1205389" cy="959643"/>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3</xdr:row>
      <xdr:rowOff>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381908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42</xdr:col>
      <xdr:colOff>2400300</xdr:colOff>
      <xdr:row>0</xdr:row>
      <xdr:rowOff>118722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42049700" y="1187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332317</xdr:colOff>
      <xdr:row>0</xdr:row>
      <xdr:rowOff>59266</xdr:rowOff>
    </xdr:from>
    <xdr:to>
      <xdr:col>1</xdr:col>
      <xdr:colOff>1295400</xdr:colOff>
      <xdr:row>2</xdr:row>
      <xdr:rowOff>324000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srcRect/>
        <a:stretch>
          <a:fillRect/>
        </a:stretch>
      </xdr:blipFill>
      <xdr:spPr bwMode="auto">
        <a:xfrm>
          <a:off x="848784" y="59266"/>
          <a:ext cx="963083" cy="959001"/>
        </a:xfrm>
        <a:prstGeom prst="rect">
          <a:avLst/>
        </a:prstGeom>
        <a:noFill/>
        <a:ln w="9525">
          <a:noFill/>
          <a:miter lim="800000"/>
          <a:headEnd/>
          <a:tailEnd/>
        </a:ln>
      </xdr:spPr>
    </xdr:pic>
    <xdr:clientData/>
  </xdr:twoCellAnchor>
  <xdr:oneCellAnchor>
    <xdr:from>
      <xdr:col>8</xdr:col>
      <xdr:colOff>1417259</xdr:colOff>
      <xdr:row>0</xdr:row>
      <xdr:rowOff>0</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2610192" y="0"/>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074058" cy="865528"/>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cstate="print"/>
        <a:srcRect/>
        <a:stretch>
          <a:fillRect/>
        </a:stretch>
      </xdr:blipFill>
      <xdr:spPr bwMode="auto">
        <a:xfrm>
          <a:off x="44865017" y="106022"/>
          <a:ext cx="1074058" cy="865528"/>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5928</xdr:colOff>
      <xdr:row>0</xdr:row>
      <xdr:rowOff>82187</xdr:rowOff>
    </xdr:from>
    <xdr:to>
      <xdr:col>1</xdr:col>
      <xdr:colOff>1226820</xdr:colOff>
      <xdr:row>2</xdr:row>
      <xdr:rowOff>320040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8" y="82187"/>
          <a:ext cx="1220892" cy="98461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600287</xdr:colOff>
      <xdr:row>0</xdr:row>
      <xdr:rowOff>89807</xdr:rowOff>
    </xdr:from>
    <xdr:to>
      <xdr:col>1</xdr:col>
      <xdr:colOff>960120</xdr:colOff>
      <xdr:row>2</xdr:row>
      <xdr:rowOff>281940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600287" y="89807"/>
          <a:ext cx="1144693" cy="908413"/>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723627</xdr:colOff>
      <xdr:row>0</xdr:row>
      <xdr:rowOff>0</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srcRect/>
        <a:stretch>
          <a:fillRect/>
        </a:stretch>
      </xdr:blipFill>
      <xdr:spPr bwMode="auto">
        <a:xfrm>
          <a:off x="68922627" y="0"/>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358987</xdr:colOff>
      <xdr:row>0</xdr:row>
      <xdr:rowOff>84727</xdr:rowOff>
    </xdr:from>
    <xdr:to>
      <xdr:col>1</xdr:col>
      <xdr:colOff>1524001</xdr:colOff>
      <xdr:row>2</xdr:row>
      <xdr:rowOff>335280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srcRect/>
        <a:stretch>
          <a:fillRect/>
        </a:stretch>
      </xdr:blipFill>
      <xdr:spPr bwMode="auto">
        <a:xfrm>
          <a:off x="770467" y="84727"/>
          <a:ext cx="1165014" cy="1027793"/>
        </a:xfrm>
        <a:prstGeom prst="rect">
          <a:avLst/>
        </a:prstGeom>
        <a:noFill/>
        <a:ln w="9525">
          <a:noFill/>
          <a:miter lim="800000"/>
          <a:headEnd/>
          <a:tailEnd/>
        </a:ln>
      </xdr:spPr>
    </xdr:pic>
    <xdr:clientData/>
  </xdr:twoCellAnchor>
  <xdr:oneCellAnchor>
    <xdr:from>
      <xdr:col>7</xdr:col>
      <xdr:colOff>1467212</xdr:colOff>
      <xdr:row>0</xdr:row>
      <xdr:rowOff>53952</xdr:rowOff>
    </xdr:from>
    <xdr:ext cx="1199788" cy="1058568"/>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srcRect/>
        <a:stretch>
          <a:fillRect/>
        </a:stretch>
      </xdr:blipFill>
      <xdr:spPr bwMode="auto">
        <a:xfrm>
          <a:off x="12592412" y="53952"/>
          <a:ext cx="1199788" cy="105856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600287</xdr:colOff>
      <xdr:row>0</xdr:row>
      <xdr:rowOff>108857</xdr:rowOff>
    </xdr:from>
    <xdr:to>
      <xdr:col>1</xdr:col>
      <xdr:colOff>83820</xdr:colOff>
      <xdr:row>2</xdr:row>
      <xdr:rowOff>346710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srcRect/>
        <a:stretch>
          <a:fillRect/>
        </a:stretch>
      </xdr:blipFill>
      <xdr:spPr bwMode="auto">
        <a:xfrm>
          <a:off x="600287" y="108857"/>
          <a:ext cx="125518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H de V"/>
      <sheetName val="Resultados"/>
      <sheetName val="Hoja2"/>
      <sheetName val="Contexto del Proceso"/>
      <sheetName val="Riesgo(1)"/>
      <sheetName val="BD"/>
      <sheetName val="Riesgo(2)"/>
      <sheetName val="Riesgo(3)"/>
      <sheetName val="RiesCrr(1)"/>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A2" t="str">
            <v>OAJ-1.1</v>
          </cell>
        </row>
      </sheetData>
      <sheetData sheetId="26"/>
      <sheetData sheetId="27" refreshError="1"/>
      <sheetData sheetId="28">
        <row r="2">
          <cell r="B2" t="str">
            <v>La materialización del riesgo no conlleva a pérdidas económicas.</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B2" t="str">
            <v>Agricultura y Desarrollo Rural</v>
          </cell>
        </row>
      </sheetData>
      <sheetData sheetId="38" refreshError="1"/>
      <sheetData sheetId="39"/>
      <sheetData sheetId="40"/>
      <sheetData sheetId="4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ajaviviendapopular.gov.co/sites/default/files/208-PLA-Po-01%20POL%C3%8DTICA%20DE%20ADMINISTRACI%C3%93N%20DEL%20RIESGO%20V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drive.google.com/drive/folders/1sZ1Ts1iYdhmdaLlF1st9C0_jnrUpTyOw" TargetMode="External"/><Relationship Id="rId7" Type="http://schemas.openxmlformats.org/officeDocument/2006/relationships/printerSettings" Target="../printerSettings/printerSettings4.bin"/><Relationship Id="rId2" Type="http://schemas.openxmlformats.org/officeDocument/2006/relationships/hyperlink" Target="file:///\\10.216.160.201\calidad\1.%20PROCESO%20DE%20GESTI&#211;N%20ESTRAT&#201;GICA\PROCEDIMIENTOS\208-PLA-Pr-19%20RENDICI&#211;N%20DE%20CUENTAS,%20PARTIC.%20CIUDADANA%20Y%20CTRL%20SOCIAL" TargetMode="External"/><Relationship Id="rId1"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6" Type="http://schemas.openxmlformats.org/officeDocument/2006/relationships/hyperlink" Target="https://drive.google.com/drive/folders/1vsqt40i6nNDQ2wHb1FchRIFvMJNEbTAe" TargetMode="External"/><Relationship Id="rId5"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4" Type="http://schemas.openxmlformats.org/officeDocument/2006/relationships/hyperlink" Target="https://drive.google.com/drive/u/0/folders/1HmC16-3y4795YgnzOF3QJYJtSt6znU78"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ajaviviendapopular.gov.co/?q=Servicio-al-ciudadano/informes-de-medici%C3%B3n-del-grado-de-satisfacci%C3%B3n-del-ciudadano" TargetMode="External"/><Relationship Id="rId1" Type="http://schemas.openxmlformats.org/officeDocument/2006/relationships/hyperlink" Target="https://www.cajaviviendapopular.gov.co/?q=Servicio-al-ciudadano/tiempos-de-respuesta-requerimientos-2021"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cajaviviendapopular.gov.co/sites/default/files/Esquema%20de%20publicacion%20e%20informacion%20actualizado%20con%20corte%20al%2027%20de%20diciembre-2021.xlsx" TargetMode="External"/><Relationship Id="rId13" Type="http://schemas.openxmlformats.org/officeDocument/2006/relationships/printerSettings" Target="../printerSettings/printerSettings6.bin"/><Relationship Id="rId3" Type="http://schemas.openxmlformats.org/officeDocument/2006/relationships/hyperlink" Target="https://www.cajaviviendapopular.gov.co/?q=Nosotros/Gestion-Humana/acuerdos-de-gesti%C3%B3n-cvp1.%20ACUERDOS%20DE%20GESTION%20TIC.pdf" TargetMode="External"/><Relationship Id="rId7" Type="http://schemas.openxmlformats.org/officeDocument/2006/relationships/hyperlink" Target="https://intranet.cajaviviendapopular.gov.co/index.php/que-saber/" TargetMode="External"/><Relationship Id="rId12" Type="http://schemas.openxmlformats.org/officeDocument/2006/relationships/hyperlink" Target="https://intranet.cajaviviendapopular.gov.co/index.php/que-saber/"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https://www.cajaviviendapopular.gov.co/sites/default/files/Banner%20Principal/Recuerda%2C%20los%20tr%C3%A1mites%20y%20servicios%20ante%20la%20Caja%20de%20la%20Vivienda%20Popular%20son%20gratuitos%20y%20no%20requieren%20intermediarios.jpg" TargetMode="External"/><Relationship Id="rId11" Type="http://schemas.openxmlformats.org/officeDocument/2006/relationships/hyperlink" Target="https://drive.google.com/drive/folders/1muOYHfz4uUQ_slUDai1rn-2Q5y4YNLN1" TargetMode="External"/><Relationship Id="rId5" Type="http://schemas.openxmlformats.org/officeDocument/2006/relationships/hyperlink" Target="https://www.cajaviviendapopular.gov.co/sites/default/files/Banner%20Principal/BANNER%20PAAC%202021%20VERSION%20FINAL.jpg" TargetMode="External"/><Relationship Id="rId10" Type="http://schemas.openxmlformats.org/officeDocument/2006/relationships/hyperlink" Target="https://www.cajaviviendapopular.gov.co/?q=Nosotros/Informes/informe-de-ejecucion-del-presupuesto-de-gastos-e-inversiones" TargetMode="External"/><Relationship Id="rId4" Type="http://schemas.openxmlformats.org/officeDocument/2006/relationships/hyperlink" Target="https://drive.google.com/drive/folders/1sZ1Ts1iYdhmdaLlF1st9C0_jnrUpTyOw" TargetMode="External"/><Relationship Id="rId9" Type="http://schemas.openxmlformats.org/officeDocument/2006/relationships/hyperlink" Target="https://www.cajaviviendapopular.gov.co/sites/default/files/Informe%20fINAL%202021%20sobre%20M%C3%A9tricas%20Web%20P%C3%A1gina%20de%20la%20Caja%20de%20la%20Vivienda%20Popular.pdf" TargetMode="External"/><Relationship Id="rId1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topLeftCell="A64" workbookViewId="0">
      <selection activeCell="I45" sqref="I45"/>
    </sheetView>
  </sheetViews>
  <sheetFormatPr baseColWidth="10" defaultColWidth="11.5703125"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90"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8"/>
  <sheetViews>
    <sheetView zoomScale="80" zoomScaleNormal="80" workbookViewId="0">
      <selection activeCell="A8" sqref="A8"/>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7"/>
    <col min="12" max="15" width="0" style="36" hidden="1" customWidth="1"/>
    <col min="16" max="16384" width="11.42578125" style="36"/>
  </cols>
  <sheetData>
    <row r="1" spans="1:11" ht="81" customHeight="1" x14ac:dyDescent="0.2">
      <c r="A1" s="1246" t="s">
        <v>157</v>
      </c>
      <c r="B1" s="1246"/>
      <c r="C1" s="1246"/>
      <c r="D1" s="1246"/>
      <c r="E1" s="1246"/>
      <c r="F1" s="1246"/>
      <c r="G1" s="1246"/>
      <c r="H1" s="1246"/>
    </row>
    <row r="2" spans="1:11" ht="38.25" customHeight="1" x14ac:dyDescent="0.2">
      <c r="A2" s="1246" t="s">
        <v>149</v>
      </c>
      <c r="B2" s="1246"/>
      <c r="C2" s="1246"/>
      <c r="D2" s="1246"/>
      <c r="E2" s="1246"/>
      <c r="F2" s="1246"/>
      <c r="G2" s="1246"/>
      <c r="H2" s="1246"/>
    </row>
    <row r="3" spans="1:11" ht="48.75" customHeight="1" x14ac:dyDescent="0.2">
      <c r="A3" s="1247" t="s">
        <v>192</v>
      </c>
      <c r="B3" s="1247"/>
      <c r="C3" s="1247"/>
      <c r="D3" s="1247"/>
      <c r="E3" s="1247"/>
      <c r="F3" s="1247"/>
      <c r="G3" s="1247"/>
      <c r="H3" s="1247"/>
    </row>
    <row r="4" spans="1:11" ht="40.5" customHeight="1" x14ac:dyDescent="0.2">
      <c r="A4" s="1250" t="s">
        <v>221</v>
      </c>
      <c r="B4" s="1251"/>
      <c r="C4" s="1251"/>
      <c r="D4" s="1251"/>
      <c r="E4" s="1251"/>
      <c r="F4" s="1251"/>
      <c r="G4" s="1251"/>
      <c r="H4" s="1252"/>
      <c r="I4" s="39"/>
      <c r="J4" s="39"/>
      <c r="K4" s="39"/>
    </row>
    <row r="5" spans="1:11" ht="36" customHeight="1" x14ac:dyDescent="0.2">
      <c r="A5" s="46" t="s">
        <v>172</v>
      </c>
      <c r="B5" s="1248" t="s">
        <v>125</v>
      </c>
      <c r="C5" s="1248"/>
      <c r="D5" s="1248"/>
      <c r="E5" s="1249" t="s">
        <v>147</v>
      </c>
      <c r="F5" s="1249"/>
      <c r="G5" s="1248" t="s">
        <v>148</v>
      </c>
      <c r="H5" s="1248"/>
      <c r="I5" s="40"/>
      <c r="J5" s="40"/>
      <c r="K5" s="40"/>
    </row>
    <row r="6" spans="1:11" ht="30" customHeight="1" x14ac:dyDescent="0.2">
      <c r="A6" s="1243" t="s">
        <v>171</v>
      </c>
      <c r="B6" s="1243"/>
      <c r="C6" s="1243"/>
      <c r="D6" s="1243"/>
      <c r="E6" s="1243"/>
      <c r="F6" s="1243"/>
      <c r="G6" s="1243"/>
      <c r="H6" s="1243"/>
      <c r="I6" s="40"/>
      <c r="J6" s="40"/>
      <c r="K6" s="40"/>
    </row>
    <row r="7" spans="1:11" x14ac:dyDescent="0.2">
      <c r="A7" s="41">
        <v>11</v>
      </c>
      <c r="B7" s="1230" t="s">
        <v>196</v>
      </c>
      <c r="C7" s="1220"/>
      <c r="D7" s="1220"/>
      <c r="E7" s="1221"/>
      <c r="F7" s="1221"/>
      <c r="G7" s="1222"/>
      <c r="H7" s="1228"/>
      <c r="I7" s="40"/>
      <c r="J7" s="40"/>
      <c r="K7" s="40"/>
    </row>
    <row r="8" spans="1:11" s="37" customFormat="1" x14ac:dyDescent="0.2">
      <c r="A8" s="38"/>
      <c r="B8" s="1237"/>
      <c r="C8" s="1238"/>
      <c r="D8" s="1238"/>
      <c r="E8" s="1239"/>
      <c r="F8" s="1240"/>
      <c r="G8" s="1241"/>
      <c r="H8" s="1242"/>
      <c r="I8" s="40"/>
      <c r="J8" s="40"/>
      <c r="K8" s="40"/>
    </row>
    <row r="9" spans="1:11" ht="34.5" customHeight="1" x14ac:dyDescent="0.2">
      <c r="A9" s="1245" t="s">
        <v>163</v>
      </c>
      <c r="B9" s="1245"/>
      <c r="C9" s="1245"/>
      <c r="D9" s="1245"/>
      <c r="E9" s="1245"/>
      <c r="F9" s="1245"/>
      <c r="G9" s="1245"/>
      <c r="H9" s="1245"/>
      <c r="I9" s="40"/>
      <c r="J9" s="40"/>
      <c r="K9" s="40"/>
    </row>
    <row r="10" spans="1:11" x14ac:dyDescent="0.2">
      <c r="A10" s="41"/>
      <c r="B10" s="1230"/>
      <c r="C10" s="1220"/>
      <c r="D10" s="1220"/>
      <c r="E10" s="1221"/>
      <c r="F10" s="1221"/>
      <c r="G10" s="1222"/>
      <c r="H10" s="1228"/>
      <c r="I10" s="42"/>
      <c r="J10" s="42"/>
      <c r="K10" s="42"/>
    </row>
    <row r="11" spans="1:11" ht="31.5" customHeight="1" x14ac:dyDescent="0.2">
      <c r="A11" s="1244" t="s">
        <v>514</v>
      </c>
      <c r="B11" s="1244"/>
      <c r="C11" s="1244"/>
      <c r="D11" s="1244"/>
      <c r="E11" s="1244"/>
      <c r="F11" s="1244"/>
      <c r="G11" s="1244"/>
      <c r="H11" s="1244"/>
      <c r="I11" s="40"/>
      <c r="J11" s="40"/>
      <c r="K11" s="40"/>
    </row>
    <row r="12" spans="1:11" x14ac:dyDescent="0.2">
      <c r="A12" s="41"/>
      <c r="B12" s="1220"/>
      <c r="C12" s="1220"/>
      <c r="D12" s="1220"/>
      <c r="E12" s="1221"/>
      <c r="F12" s="1221"/>
      <c r="G12" s="1228"/>
      <c r="H12" s="1228"/>
      <c r="I12" s="42"/>
      <c r="J12" s="42"/>
      <c r="K12" s="42"/>
    </row>
    <row r="13" spans="1:11" x14ac:dyDescent="0.2">
      <c r="A13" s="41"/>
      <c r="B13" s="1230"/>
      <c r="C13" s="1220"/>
      <c r="D13" s="1220"/>
      <c r="E13" s="1221"/>
      <c r="F13" s="1221"/>
      <c r="G13" s="1228"/>
      <c r="H13" s="1228"/>
      <c r="I13" s="42"/>
      <c r="J13" s="42"/>
      <c r="K13" s="42"/>
    </row>
    <row r="14" spans="1:11" ht="36" customHeight="1" x14ac:dyDescent="0.2">
      <c r="A14" s="1236" t="s">
        <v>164</v>
      </c>
      <c r="B14" s="1236"/>
      <c r="C14" s="1236"/>
      <c r="D14" s="1236"/>
      <c r="E14" s="1236"/>
      <c r="F14" s="1236"/>
      <c r="G14" s="1236"/>
      <c r="H14" s="1236"/>
      <c r="I14" s="42"/>
      <c r="J14" s="42"/>
      <c r="K14" s="42"/>
    </row>
    <row r="15" spans="1:11" x14ac:dyDescent="0.2">
      <c r="A15" s="43"/>
      <c r="B15" s="1220"/>
      <c r="C15" s="1220"/>
      <c r="D15" s="1220"/>
      <c r="E15" s="1221"/>
      <c r="F15" s="1221"/>
      <c r="G15" s="1222"/>
      <c r="H15" s="1228"/>
      <c r="I15" s="42"/>
      <c r="J15" s="42"/>
      <c r="K15" s="42"/>
    </row>
    <row r="16" spans="1:11" x14ac:dyDescent="0.2">
      <c r="A16" s="43"/>
      <c r="B16" s="1220"/>
      <c r="C16" s="1220"/>
      <c r="D16" s="1220"/>
      <c r="E16" s="1221"/>
      <c r="F16" s="1221"/>
      <c r="G16" s="1222"/>
      <c r="H16" s="1228"/>
      <c r="I16" s="42"/>
      <c r="J16" s="42"/>
      <c r="K16" s="42"/>
    </row>
    <row r="17" spans="1:11" x14ac:dyDescent="0.2">
      <c r="A17" s="43"/>
      <c r="B17" s="1220"/>
      <c r="C17" s="1220"/>
      <c r="D17" s="1220"/>
      <c r="E17" s="1221"/>
      <c r="F17" s="1221"/>
      <c r="G17" s="1222"/>
      <c r="H17" s="1228"/>
      <c r="I17" s="42"/>
      <c r="J17" s="42"/>
      <c r="K17" s="42"/>
    </row>
    <row r="18" spans="1:11" ht="33.75" customHeight="1" x14ac:dyDescent="0.2">
      <c r="A18" s="1235" t="s">
        <v>165</v>
      </c>
      <c r="B18" s="1235"/>
      <c r="C18" s="1235"/>
      <c r="D18" s="1235"/>
      <c r="E18" s="1235"/>
      <c r="F18" s="1235"/>
      <c r="G18" s="1235"/>
      <c r="H18" s="1235"/>
      <c r="I18" s="42"/>
      <c r="J18" s="42"/>
      <c r="K18" s="42"/>
    </row>
    <row r="19" spans="1:11" x14ac:dyDescent="0.2">
      <c r="A19" s="41"/>
      <c r="B19" s="1230"/>
      <c r="C19" s="1220"/>
      <c r="D19" s="1220"/>
      <c r="E19" s="1221"/>
      <c r="F19" s="1221"/>
      <c r="G19" s="1222"/>
      <c r="H19" s="1228"/>
      <c r="I19" s="42"/>
      <c r="J19" s="42"/>
      <c r="K19" s="42"/>
    </row>
    <row r="20" spans="1:11" x14ac:dyDescent="0.2">
      <c r="A20" s="41"/>
      <c r="B20" s="1230"/>
      <c r="C20" s="1220"/>
      <c r="D20" s="1220"/>
      <c r="E20" s="1221"/>
      <c r="F20" s="1221"/>
      <c r="G20" s="1231"/>
      <c r="H20" s="1232"/>
      <c r="I20" s="42"/>
      <c r="J20" s="42"/>
      <c r="K20" s="42"/>
    </row>
    <row r="21" spans="1:11" ht="28.5" customHeight="1" x14ac:dyDescent="0.2">
      <c r="A21" s="1229" t="s">
        <v>166</v>
      </c>
      <c r="B21" s="1229"/>
      <c r="C21" s="1229"/>
      <c r="D21" s="1229"/>
      <c r="E21" s="1229"/>
      <c r="F21" s="1229"/>
      <c r="G21" s="1229"/>
      <c r="H21" s="1229"/>
      <c r="I21" s="40"/>
      <c r="J21" s="40"/>
      <c r="K21" s="40"/>
    </row>
    <row r="22" spans="1:11" x14ac:dyDescent="0.2">
      <c r="A22" s="41"/>
      <c r="B22" s="1225"/>
      <c r="C22" s="1226"/>
      <c r="D22" s="1227"/>
      <c r="E22" s="1221"/>
      <c r="F22" s="1221"/>
      <c r="G22" s="1233"/>
      <c r="H22" s="1234"/>
      <c r="I22" s="42"/>
      <c r="J22" s="42"/>
      <c r="K22" s="42"/>
    </row>
    <row r="23" spans="1:11" x14ac:dyDescent="0.2">
      <c r="A23" s="41"/>
      <c r="B23" s="1225"/>
      <c r="C23" s="1226"/>
      <c r="D23" s="1227"/>
      <c r="E23" s="1221"/>
      <c r="F23" s="1221"/>
      <c r="G23" s="1228"/>
      <c r="H23" s="1228"/>
      <c r="I23" s="42"/>
      <c r="J23" s="42"/>
      <c r="K23" s="42"/>
    </row>
    <row r="24" spans="1:11" ht="36" customHeight="1" x14ac:dyDescent="0.2">
      <c r="A24" s="1224" t="s">
        <v>167</v>
      </c>
      <c r="B24" s="1224"/>
      <c r="C24" s="1224"/>
      <c r="D24" s="1224"/>
      <c r="E24" s="1224"/>
      <c r="F24" s="1224"/>
      <c r="G24" s="1224"/>
      <c r="H24" s="1224"/>
      <c r="I24" s="40"/>
      <c r="J24" s="40"/>
      <c r="K24" s="40"/>
    </row>
    <row r="25" spans="1:11" x14ac:dyDescent="0.2">
      <c r="A25" s="41"/>
      <c r="B25" s="1219"/>
      <c r="C25" s="1220"/>
      <c r="D25" s="1220"/>
      <c r="E25" s="1221"/>
      <c r="F25" s="1221"/>
      <c r="G25" s="1222"/>
      <c r="H25" s="1223"/>
      <c r="I25" s="42"/>
      <c r="J25" s="42"/>
      <c r="K25" s="42"/>
    </row>
    <row r="26" spans="1:11" x14ac:dyDescent="0.2">
      <c r="A26" s="41"/>
      <c r="B26" s="1219"/>
      <c r="C26" s="1220"/>
      <c r="D26" s="1220"/>
      <c r="E26" s="1221"/>
      <c r="F26" s="1221"/>
      <c r="G26" s="1222"/>
      <c r="H26" s="1223"/>
      <c r="I26" s="42"/>
      <c r="J26" s="42"/>
      <c r="K26" s="42"/>
    </row>
    <row r="32" spans="1:11" x14ac:dyDescent="0.2">
      <c r="A32" s="36" t="s">
        <v>529</v>
      </c>
      <c r="C32" s="36" t="s">
        <v>529</v>
      </c>
    </row>
    <row r="33" spans="1:3" x14ac:dyDescent="0.2">
      <c r="A33" s="36" t="s">
        <v>528</v>
      </c>
      <c r="C33" s="47" t="s">
        <v>532</v>
      </c>
    </row>
    <row r="34" spans="1:3" x14ac:dyDescent="0.2">
      <c r="A34" s="36" t="s">
        <v>530</v>
      </c>
      <c r="C34" s="36" t="s">
        <v>528</v>
      </c>
    </row>
    <row r="35" spans="1:3" x14ac:dyDescent="0.2">
      <c r="A35" s="36" t="s">
        <v>531</v>
      </c>
      <c r="C35" s="36" t="s">
        <v>530</v>
      </c>
    </row>
    <row r="36" spans="1:3" ht="71.25" x14ac:dyDescent="0.2">
      <c r="A36" s="48" t="s">
        <v>535</v>
      </c>
      <c r="C36" s="36" t="s">
        <v>531</v>
      </c>
    </row>
    <row r="37" spans="1:3" ht="28.5" x14ac:dyDescent="0.2">
      <c r="C37" s="48" t="s">
        <v>535</v>
      </c>
    </row>
    <row r="38" spans="1:3" x14ac:dyDescent="0.2">
      <c r="C38" s="47" t="s">
        <v>1011</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3"/>
  <sheetViews>
    <sheetView topLeftCell="A24" zoomScaleNormal="100" workbookViewId="0">
      <selection activeCell="E24" sqref="E24:F24"/>
    </sheetView>
  </sheetViews>
  <sheetFormatPr baseColWidth="10" defaultColWidth="11.42578125" defaultRowHeight="14.25" x14ac:dyDescent="0.2"/>
  <cols>
    <col min="1" max="1" width="11.42578125" style="36"/>
    <col min="2" max="2" width="11.42578125" style="44"/>
    <col min="3" max="3" width="33.85546875" style="44" customWidth="1"/>
    <col min="4" max="4" width="11.42578125" style="44"/>
    <col min="5" max="6" width="15.140625" style="45" customWidth="1"/>
    <col min="7" max="8" width="51" style="36" customWidth="1"/>
    <col min="9" max="11" width="11.42578125" style="36"/>
    <col min="12" max="15" width="0" style="36" hidden="1" customWidth="1"/>
    <col min="16" max="16384" width="11.42578125" style="36"/>
  </cols>
  <sheetData>
    <row r="1" spans="1:11" ht="81" customHeight="1" x14ac:dyDescent="0.2">
      <c r="A1" s="1246" t="s">
        <v>157</v>
      </c>
      <c r="B1" s="1246"/>
      <c r="C1" s="1246"/>
      <c r="D1" s="1246"/>
      <c r="E1" s="1246"/>
      <c r="F1" s="1246"/>
      <c r="G1" s="1246"/>
      <c r="H1" s="1246"/>
    </row>
    <row r="2" spans="1:11" ht="38.25" customHeight="1" x14ac:dyDescent="0.2">
      <c r="A2" s="1246" t="s">
        <v>149</v>
      </c>
      <c r="B2" s="1246"/>
      <c r="C2" s="1246"/>
      <c r="D2" s="1246"/>
      <c r="E2" s="1246"/>
      <c r="F2" s="1246"/>
      <c r="G2" s="1246"/>
      <c r="H2" s="1246"/>
    </row>
    <row r="3" spans="1:11" ht="48.75" customHeight="1" x14ac:dyDescent="0.2">
      <c r="A3" s="1247" t="s">
        <v>192</v>
      </c>
      <c r="B3" s="1247"/>
      <c r="C3" s="1247"/>
      <c r="D3" s="1247"/>
      <c r="E3" s="1247"/>
      <c r="F3" s="1247"/>
      <c r="G3" s="1247"/>
      <c r="H3" s="1247"/>
    </row>
    <row r="4" spans="1:11" ht="40.5" customHeight="1" x14ac:dyDescent="0.2">
      <c r="A4" s="1250" t="s">
        <v>221</v>
      </c>
      <c r="B4" s="1251"/>
      <c r="C4" s="1251"/>
      <c r="D4" s="1251"/>
      <c r="E4" s="1251"/>
      <c r="F4" s="1251"/>
      <c r="G4" s="1251"/>
      <c r="H4" s="1252"/>
      <c r="I4" s="628"/>
      <c r="J4" s="628"/>
      <c r="K4" s="628"/>
    </row>
    <row r="5" spans="1:11" ht="36" customHeight="1" x14ac:dyDescent="0.2">
      <c r="A5" s="603" t="s">
        <v>172</v>
      </c>
      <c r="B5" s="1248" t="s">
        <v>125</v>
      </c>
      <c r="C5" s="1248"/>
      <c r="D5" s="1248"/>
      <c r="E5" s="1249" t="s">
        <v>147</v>
      </c>
      <c r="F5" s="1249"/>
      <c r="G5" s="1248" t="s">
        <v>148</v>
      </c>
      <c r="H5" s="1248"/>
      <c r="I5" s="629"/>
      <c r="J5" s="629"/>
      <c r="K5" s="629"/>
    </row>
    <row r="6" spans="1:11" ht="30" customHeight="1" x14ac:dyDescent="0.2">
      <c r="A6" s="1243" t="s">
        <v>171</v>
      </c>
      <c r="B6" s="1243"/>
      <c r="C6" s="1243"/>
      <c r="D6" s="1243"/>
      <c r="E6" s="1243"/>
      <c r="F6" s="1243"/>
      <c r="G6" s="1243"/>
      <c r="H6" s="1243"/>
      <c r="I6" s="629"/>
      <c r="J6" s="629"/>
      <c r="K6" s="629"/>
    </row>
    <row r="7" spans="1:11" ht="40.5" customHeight="1" x14ac:dyDescent="0.2">
      <c r="A7" s="602">
        <v>11</v>
      </c>
      <c r="B7" s="1230" t="s">
        <v>196</v>
      </c>
      <c r="C7" s="1220"/>
      <c r="D7" s="1220"/>
      <c r="E7" s="1221" t="s">
        <v>1222</v>
      </c>
      <c r="F7" s="1221"/>
      <c r="G7" s="1222" t="s">
        <v>1223</v>
      </c>
      <c r="H7" s="1228"/>
      <c r="I7" s="629"/>
      <c r="J7" s="629"/>
      <c r="K7" s="629"/>
    </row>
    <row r="8" spans="1:11" ht="62.25" customHeight="1" x14ac:dyDescent="0.2">
      <c r="A8" s="602">
        <v>11</v>
      </c>
      <c r="B8" s="1230" t="s">
        <v>196</v>
      </c>
      <c r="C8" s="1220"/>
      <c r="D8" s="1220"/>
      <c r="E8" s="1221" t="s">
        <v>1222</v>
      </c>
      <c r="F8" s="1221"/>
      <c r="G8" s="1222" t="s">
        <v>1224</v>
      </c>
      <c r="H8" s="1228"/>
      <c r="I8" s="629"/>
      <c r="J8" s="629"/>
      <c r="K8" s="629"/>
    </row>
    <row r="9" spans="1:11" ht="275.25" customHeight="1" x14ac:dyDescent="0.2">
      <c r="A9" s="630">
        <v>11</v>
      </c>
      <c r="B9" s="1230" t="s">
        <v>196</v>
      </c>
      <c r="C9" s="1220"/>
      <c r="D9" s="1220"/>
      <c r="E9" s="1253" t="s">
        <v>1225</v>
      </c>
      <c r="F9" s="1254"/>
      <c r="G9" s="1222" t="s">
        <v>1226</v>
      </c>
      <c r="H9" s="1255"/>
      <c r="I9" s="629"/>
      <c r="J9" s="629"/>
      <c r="K9" s="629"/>
    </row>
    <row r="10" spans="1:11" ht="397.5" customHeight="1" x14ac:dyDescent="0.2">
      <c r="A10" s="630">
        <v>11</v>
      </c>
      <c r="B10" s="1230" t="s">
        <v>1227</v>
      </c>
      <c r="C10" s="1220"/>
      <c r="D10" s="1220"/>
      <c r="E10" s="1253" t="s">
        <v>1225</v>
      </c>
      <c r="F10" s="1254"/>
      <c r="G10" s="1222" t="s">
        <v>1228</v>
      </c>
      <c r="H10" s="1255"/>
      <c r="I10" s="629"/>
      <c r="J10" s="629"/>
      <c r="K10" s="629"/>
    </row>
    <row r="11" spans="1:11" ht="34.5" customHeight="1" x14ac:dyDescent="0.2">
      <c r="A11" s="1245" t="s">
        <v>163</v>
      </c>
      <c r="B11" s="1245"/>
      <c r="C11" s="1245"/>
      <c r="D11" s="1245"/>
      <c r="E11" s="1245"/>
      <c r="F11" s="1245"/>
      <c r="G11" s="1245"/>
      <c r="H11" s="1245"/>
      <c r="I11" s="629"/>
      <c r="J11" s="629"/>
      <c r="K11" s="629"/>
    </row>
    <row r="12" spans="1:11" ht="40.5" customHeight="1" x14ac:dyDescent="0.2">
      <c r="A12" s="602">
        <v>11</v>
      </c>
      <c r="B12" s="1230" t="s">
        <v>196</v>
      </c>
      <c r="C12" s="1220"/>
      <c r="D12" s="1220"/>
      <c r="E12" s="1221" t="s">
        <v>1222</v>
      </c>
      <c r="F12" s="1221"/>
      <c r="G12" s="1222" t="s">
        <v>1223</v>
      </c>
      <c r="H12" s="1228"/>
      <c r="I12" s="629"/>
      <c r="J12" s="629"/>
      <c r="K12" s="629"/>
    </row>
    <row r="13" spans="1:11" ht="62.25" customHeight="1" x14ac:dyDescent="0.2">
      <c r="A13" s="602">
        <v>11</v>
      </c>
      <c r="B13" s="1230" t="s">
        <v>196</v>
      </c>
      <c r="C13" s="1220"/>
      <c r="D13" s="1220"/>
      <c r="E13" s="1221" t="s">
        <v>1222</v>
      </c>
      <c r="F13" s="1221"/>
      <c r="G13" s="1222" t="s">
        <v>1229</v>
      </c>
      <c r="H13" s="1228"/>
      <c r="I13" s="629"/>
      <c r="J13" s="629"/>
      <c r="K13" s="629"/>
    </row>
    <row r="14" spans="1:11" ht="134.25" customHeight="1" x14ac:dyDescent="0.2">
      <c r="A14" s="630">
        <v>11</v>
      </c>
      <c r="B14" s="1230" t="s">
        <v>196</v>
      </c>
      <c r="C14" s="1220"/>
      <c r="D14" s="1220"/>
      <c r="E14" s="1253" t="s">
        <v>1225</v>
      </c>
      <c r="F14" s="1254"/>
      <c r="G14" s="1222" t="s">
        <v>1230</v>
      </c>
      <c r="H14" s="1255"/>
      <c r="I14" s="631"/>
      <c r="J14" s="631"/>
      <c r="K14" s="631"/>
    </row>
    <row r="15" spans="1:11" ht="31.5" customHeight="1" x14ac:dyDescent="0.2">
      <c r="A15" s="1244" t="s">
        <v>514</v>
      </c>
      <c r="B15" s="1244"/>
      <c r="C15" s="1244"/>
      <c r="D15" s="1244"/>
      <c r="E15" s="1244"/>
      <c r="F15" s="1244"/>
      <c r="G15" s="1244"/>
      <c r="H15" s="1244"/>
      <c r="I15" s="629"/>
      <c r="J15" s="629"/>
      <c r="K15" s="629"/>
    </row>
    <row r="16" spans="1:11" ht="40.5" customHeight="1" x14ac:dyDescent="0.2">
      <c r="A16" s="602">
        <v>11</v>
      </c>
      <c r="B16" s="1230" t="s">
        <v>196</v>
      </c>
      <c r="C16" s="1220"/>
      <c r="D16" s="1220"/>
      <c r="E16" s="1221" t="s">
        <v>1222</v>
      </c>
      <c r="F16" s="1221"/>
      <c r="G16" s="1222" t="s">
        <v>1223</v>
      </c>
      <c r="H16" s="1228"/>
      <c r="I16" s="629"/>
      <c r="J16" s="629"/>
      <c r="K16" s="629"/>
    </row>
    <row r="17" spans="1:11" ht="111" customHeight="1" x14ac:dyDescent="0.2">
      <c r="A17" s="602">
        <v>11</v>
      </c>
      <c r="B17" s="1230" t="s">
        <v>196</v>
      </c>
      <c r="C17" s="1220"/>
      <c r="D17" s="1220"/>
      <c r="E17" s="1221" t="s">
        <v>1222</v>
      </c>
      <c r="F17" s="1221"/>
      <c r="G17" s="1222" t="s">
        <v>1231</v>
      </c>
      <c r="H17" s="1228"/>
      <c r="I17" s="629"/>
      <c r="J17" s="629"/>
      <c r="K17" s="629"/>
    </row>
    <row r="18" spans="1:11" ht="36" customHeight="1" x14ac:dyDescent="0.2">
      <c r="A18" s="1236" t="s">
        <v>164</v>
      </c>
      <c r="B18" s="1236"/>
      <c r="C18" s="1236"/>
      <c r="D18" s="1236"/>
      <c r="E18" s="1236"/>
      <c r="F18" s="1236"/>
      <c r="G18" s="1236"/>
      <c r="H18" s="1236"/>
      <c r="I18" s="631"/>
      <c r="J18" s="631"/>
      <c r="K18" s="631"/>
    </row>
    <row r="19" spans="1:11" ht="40.5" customHeight="1" x14ac:dyDescent="0.2">
      <c r="A19" s="602">
        <v>11</v>
      </c>
      <c r="B19" s="1230" t="s">
        <v>196</v>
      </c>
      <c r="C19" s="1220"/>
      <c r="D19" s="1220"/>
      <c r="E19" s="1221" t="s">
        <v>1222</v>
      </c>
      <c r="F19" s="1221"/>
      <c r="G19" s="1222" t="s">
        <v>1223</v>
      </c>
      <c r="H19" s="1228"/>
      <c r="I19" s="629"/>
      <c r="J19" s="629"/>
      <c r="K19" s="629"/>
    </row>
    <row r="20" spans="1:11" x14ac:dyDescent="0.2">
      <c r="A20" s="43"/>
      <c r="B20" s="1220"/>
      <c r="C20" s="1220"/>
      <c r="D20" s="1220"/>
      <c r="E20" s="1221"/>
      <c r="F20" s="1221"/>
      <c r="G20" s="1222"/>
      <c r="H20" s="1228"/>
      <c r="I20" s="631"/>
      <c r="J20" s="631"/>
      <c r="K20" s="631"/>
    </row>
    <row r="21" spans="1:11" x14ac:dyDescent="0.2">
      <c r="A21" s="43"/>
      <c r="B21" s="1220"/>
      <c r="C21" s="1220"/>
      <c r="D21" s="1220"/>
      <c r="E21" s="1221"/>
      <c r="F21" s="1221"/>
      <c r="G21" s="1222"/>
      <c r="H21" s="1228"/>
      <c r="I21" s="631"/>
      <c r="J21" s="631"/>
      <c r="K21" s="631"/>
    </row>
    <row r="22" spans="1:11" ht="33.75" customHeight="1" x14ac:dyDescent="0.2">
      <c r="A22" s="1235" t="s">
        <v>165</v>
      </c>
      <c r="B22" s="1235"/>
      <c r="C22" s="1235"/>
      <c r="D22" s="1235"/>
      <c r="E22" s="1235"/>
      <c r="F22" s="1235"/>
      <c r="G22" s="1235"/>
      <c r="H22" s="1235"/>
      <c r="I22" s="631"/>
      <c r="J22" s="631"/>
      <c r="K22" s="631"/>
    </row>
    <row r="23" spans="1:11" ht="40.5" customHeight="1" x14ac:dyDescent="0.2">
      <c r="A23" s="602">
        <v>11</v>
      </c>
      <c r="B23" s="1230" t="s">
        <v>196</v>
      </c>
      <c r="C23" s="1220"/>
      <c r="D23" s="1220"/>
      <c r="E23" s="1221" t="s">
        <v>1222</v>
      </c>
      <c r="F23" s="1221"/>
      <c r="G23" s="1222" t="s">
        <v>1223</v>
      </c>
      <c r="H23" s="1228"/>
      <c r="I23" s="629"/>
      <c r="J23" s="629"/>
      <c r="K23" s="629"/>
    </row>
    <row r="24" spans="1:11" ht="213" customHeight="1" x14ac:dyDescent="0.2">
      <c r="A24" s="630">
        <v>11</v>
      </c>
      <c r="B24" s="1230" t="s">
        <v>196</v>
      </c>
      <c r="C24" s="1220"/>
      <c r="D24" s="1220"/>
      <c r="E24" s="1253" t="s">
        <v>1225</v>
      </c>
      <c r="F24" s="1254"/>
      <c r="G24" s="1222" t="s">
        <v>1232</v>
      </c>
      <c r="H24" s="1255"/>
      <c r="I24" s="631"/>
      <c r="J24" s="631"/>
      <c r="K24" s="631"/>
    </row>
    <row r="25" spans="1:11" x14ac:dyDescent="0.2">
      <c r="A25" s="602"/>
      <c r="B25" s="1230"/>
      <c r="C25" s="1220"/>
      <c r="D25" s="1220"/>
      <c r="E25" s="1221"/>
      <c r="F25" s="1221"/>
      <c r="G25" s="1231"/>
      <c r="H25" s="1232"/>
      <c r="I25" s="631"/>
      <c r="J25" s="631"/>
      <c r="K25" s="631"/>
    </row>
    <row r="26" spans="1:11" ht="28.5" customHeight="1" x14ac:dyDescent="0.2">
      <c r="A26" s="1229" t="s">
        <v>166</v>
      </c>
      <c r="B26" s="1229"/>
      <c r="C26" s="1229"/>
      <c r="D26" s="1229"/>
      <c r="E26" s="1229"/>
      <c r="F26" s="1229"/>
      <c r="G26" s="1229"/>
      <c r="H26" s="1229"/>
      <c r="I26" s="629"/>
      <c r="J26" s="629"/>
      <c r="K26" s="629"/>
    </row>
    <row r="27" spans="1:11" ht="40.5" customHeight="1" x14ac:dyDescent="0.2">
      <c r="A27" s="602">
        <v>11</v>
      </c>
      <c r="B27" s="1230" t="s">
        <v>196</v>
      </c>
      <c r="C27" s="1220"/>
      <c r="D27" s="1220"/>
      <c r="E27" s="1221" t="s">
        <v>1222</v>
      </c>
      <c r="F27" s="1221"/>
      <c r="G27" s="1222" t="s">
        <v>1223</v>
      </c>
      <c r="H27" s="1228"/>
      <c r="I27" s="629"/>
      <c r="J27" s="629"/>
      <c r="K27" s="629"/>
    </row>
    <row r="28" spans="1:11" x14ac:dyDescent="0.2">
      <c r="A28" s="602"/>
      <c r="B28" s="1225"/>
      <c r="C28" s="1226"/>
      <c r="D28" s="1227"/>
      <c r="E28" s="1221"/>
      <c r="F28" s="1221"/>
      <c r="G28" s="1228"/>
      <c r="H28" s="1228"/>
      <c r="I28" s="631"/>
      <c r="J28" s="631"/>
      <c r="K28" s="631"/>
    </row>
    <row r="29" spans="1:11" ht="36" customHeight="1" x14ac:dyDescent="0.2">
      <c r="A29" s="1224" t="s">
        <v>167</v>
      </c>
      <c r="B29" s="1224"/>
      <c r="C29" s="1224"/>
      <c r="D29" s="1224"/>
      <c r="E29" s="1224"/>
      <c r="F29" s="1224"/>
      <c r="G29" s="1224"/>
      <c r="H29" s="1224"/>
      <c r="I29" s="629"/>
      <c r="J29" s="629"/>
      <c r="K29" s="629"/>
    </row>
    <row r="30" spans="1:11" ht="40.5" customHeight="1" x14ac:dyDescent="0.2">
      <c r="A30" s="602">
        <v>11</v>
      </c>
      <c r="B30" s="1230" t="s">
        <v>196</v>
      </c>
      <c r="C30" s="1220"/>
      <c r="D30" s="1220"/>
      <c r="E30" s="1221" t="s">
        <v>1222</v>
      </c>
      <c r="F30" s="1221"/>
      <c r="G30" s="1222" t="s">
        <v>1223</v>
      </c>
      <c r="H30" s="1228"/>
      <c r="I30" s="629"/>
      <c r="J30" s="629"/>
      <c r="K30" s="629"/>
    </row>
    <row r="31" spans="1:11" x14ac:dyDescent="0.2">
      <c r="A31" s="602"/>
      <c r="B31" s="1219"/>
      <c r="C31" s="1220"/>
      <c r="D31" s="1220"/>
      <c r="E31" s="1221"/>
      <c r="F31" s="1221"/>
      <c r="G31" s="1222"/>
      <c r="H31" s="1223"/>
      <c r="I31" s="631"/>
      <c r="J31" s="631"/>
      <c r="K31" s="631"/>
    </row>
    <row r="37" spans="1:3" hidden="1" x14ac:dyDescent="0.2">
      <c r="A37" s="36" t="s">
        <v>529</v>
      </c>
      <c r="C37" s="36" t="s">
        <v>529</v>
      </c>
    </row>
    <row r="38" spans="1:3" hidden="1" x14ac:dyDescent="0.2">
      <c r="A38" s="36" t="s">
        <v>528</v>
      </c>
      <c r="C38" s="47" t="s">
        <v>532</v>
      </c>
    </row>
    <row r="39" spans="1:3" hidden="1" x14ac:dyDescent="0.2">
      <c r="A39" s="36" t="s">
        <v>530</v>
      </c>
      <c r="C39" s="36" t="s">
        <v>528</v>
      </c>
    </row>
    <row r="40" spans="1:3" hidden="1" x14ac:dyDescent="0.2">
      <c r="A40" s="36" t="s">
        <v>531</v>
      </c>
      <c r="C40" s="36" t="s">
        <v>530</v>
      </c>
    </row>
    <row r="41" spans="1:3" ht="71.25" hidden="1" x14ac:dyDescent="0.2">
      <c r="A41" s="48" t="s">
        <v>535</v>
      </c>
      <c r="C41" s="36" t="s">
        <v>531</v>
      </c>
    </row>
    <row r="42" spans="1:3" ht="28.5" hidden="1" x14ac:dyDescent="0.2">
      <c r="C42" s="48" t="s">
        <v>535</v>
      </c>
    </row>
    <row r="43" spans="1:3" hidden="1" x14ac:dyDescent="0.2">
      <c r="C43" s="47" t="s">
        <v>1011</v>
      </c>
    </row>
  </sheetData>
  <mergeCells count="71">
    <mergeCell ref="A1:H1"/>
    <mergeCell ref="A2:H2"/>
    <mergeCell ref="A3:H3"/>
    <mergeCell ref="A4:H4"/>
    <mergeCell ref="B5:D5"/>
    <mergeCell ref="E5:F5"/>
    <mergeCell ref="G5:H5"/>
    <mergeCell ref="A6:H6"/>
    <mergeCell ref="B7:D7"/>
    <mergeCell ref="E7:F7"/>
    <mergeCell ref="G7:H7"/>
    <mergeCell ref="B8:D8"/>
    <mergeCell ref="E8:F8"/>
    <mergeCell ref="G8:H8"/>
    <mergeCell ref="B9:D9"/>
    <mergeCell ref="E9:F9"/>
    <mergeCell ref="G9:H9"/>
    <mergeCell ref="B10:D10"/>
    <mergeCell ref="E10:F10"/>
    <mergeCell ref="G10:H10"/>
    <mergeCell ref="A11:H11"/>
    <mergeCell ref="B12:D12"/>
    <mergeCell ref="E12:F12"/>
    <mergeCell ref="G12:H12"/>
    <mergeCell ref="B13:D13"/>
    <mergeCell ref="E13:F13"/>
    <mergeCell ref="G13:H13"/>
    <mergeCell ref="B14:D14"/>
    <mergeCell ref="E14:F14"/>
    <mergeCell ref="G14:H14"/>
    <mergeCell ref="A15:H15"/>
    <mergeCell ref="B16:D16"/>
    <mergeCell ref="E16:F16"/>
    <mergeCell ref="G16:H16"/>
    <mergeCell ref="B17:D17"/>
    <mergeCell ref="E17:F17"/>
    <mergeCell ref="G17:H17"/>
    <mergeCell ref="A18:H18"/>
    <mergeCell ref="B19:D19"/>
    <mergeCell ref="E19:F19"/>
    <mergeCell ref="G19:H19"/>
    <mergeCell ref="B20:D20"/>
    <mergeCell ref="E20:F20"/>
    <mergeCell ref="G20:H20"/>
    <mergeCell ref="B21:D21"/>
    <mergeCell ref="E21:F21"/>
    <mergeCell ref="G21:H21"/>
    <mergeCell ref="A22:H22"/>
    <mergeCell ref="B23:D23"/>
    <mergeCell ref="E23:F23"/>
    <mergeCell ref="G23:H23"/>
    <mergeCell ref="B24:D24"/>
    <mergeCell ref="E24:F24"/>
    <mergeCell ref="G24:H24"/>
    <mergeCell ref="B25:D25"/>
    <mergeCell ref="E25:F25"/>
    <mergeCell ref="G25:H25"/>
    <mergeCell ref="A26:H26"/>
    <mergeCell ref="B27:D27"/>
    <mergeCell ref="E27:F27"/>
    <mergeCell ref="G27:H27"/>
    <mergeCell ref="B31:D31"/>
    <mergeCell ref="E31:F31"/>
    <mergeCell ref="G31:H31"/>
    <mergeCell ref="B28:D28"/>
    <mergeCell ref="E28:F28"/>
    <mergeCell ref="G28:H28"/>
    <mergeCell ref="A29:H29"/>
    <mergeCell ref="B30:D30"/>
    <mergeCell ref="E30:F30"/>
    <mergeCell ref="G30:H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43"/>
  <sheetViews>
    <sheetView tabSelected="1" zoomScaleNormal="100" workbookViewId="0">
      <selection activeCell="T15" sqref="T15"/>
    </sheetView>
  </sheetViews>
  <sheetFormatPr baseColWidth="10" defaultColWidth="11.5703125" defaultRowHeight="15" x14ac:dyDescent="0.25"/>
  <cols>
    <col min="1" max="16384" width="11.5703125" style="489"/>
  </cols>
  <sheetData>
    <row r="1" spans="1:18" x14ac:dyDescent="0.25">
      <c r="A1" s="488"/>
      <c r="B1" s="488"/>
      <c r="C1" s="488"/>
      <c r="D1" s="488"/>
      <c r="E1" s="488"/>
      <c r="F1" s="488"/>
      <c r="G1" s="488"/>
      <c r="H1" s="488"/>
      <c r="I1" s="488"/>
      <c r="J1" s="488"/>
      <c r="K1" s="488"/>
      <c r="L1" s="488"/>
      <c r="M1" s="488"/>
      <c r="N1" s="488"/>
      <c r="O1" s="488"/>
      <c r="P1" s="488"/>
      <c r="Q1" s="488"/>
      <c r="R1" s="488"/>
    </row>
    <row r="2" spans="1:18" x14ac:dyDescent="0.25">
      <c r="A2" s="488"/>
      <c r="B2" s="488"/>
      <c r="C2" s="488"/>
      <c r="D2" s="488"/>
      <c r="E2" s="488"/>
      <c r="F2" s="488"/>
      <c r="G2" s="488"/>
      <c r="H2" s="488"/>
      <c r="I2" s="488"/>
      <c r="J2" s="488"/>
      <c r="K2" s="488"/>
      <c r="L2" s="488"/>
      <c r="M2" s="488"/>
      <c r="N2" s="488"/>
      <c r="O2" s="488"/>
      <c r="P2" s="488"/>
      <c r="Q2" s="488"/>
      <c r="R2" s="488"/>
    </row>
    <row r="3" spans="1:18" x14ac:dyDescent="0.25">
      <c r="A3" s="488"/>
      <c r="B3" s="488"/>
      <c r="C3" s="488"/>
      <c r="D3" s="488"/>
      <c r="E3" s="488"/>
      <c r="F3" s="488"/>
      <c r="G3" s="488"/>
      <c r="H3" s="488"/>
      <c r="I3" s="488"/>
      <c r="J3" s="488"/>
      <c r="K3" s="488"/>
      <c r="L3" s="488"/>
      <c r="M3" s="488"/>
      <c r="N3" s="488"/>
      <c r="O3" s="488"/>
      <c r="P3" s="488"/>
      <c r="Q3" s="488"/>
      <c r="R3" s="488"/>
    </row>
    <row r="4" spans="1:18" x14ac:dyDescent="0.25">
      <c r="A4" s="488"/>
      <c r="B4" s="488"/>
      <c r="C4" s="488"/>
      <c r="D4" s="488"/>
      <c r="E4" s="488"/>
      <c r="F4" s="488"/>
      <c r="G4" s="488"/>
      <c r="H4" s="488"/>
      <c r="I4" s="488"/>
      <c r="J4" s="488"/>
      <c r="K4" s="488"/>
      <c r="L4" s="488"/>
      <c r="M4" s="488"/>
      <c r="N4" s="488"/>
      <c r="O4" s="488"/>
      <c r="P4" s="488"/>
      <c r="Q4" s="488"/>
      <c r="R4" s="488"/>
    </row>
    <row r="5" spans="1:18" x14ac:dyDescent="0.25">
      <c r="A5" s="488"/>
      <c r="B5" s="488"/>
      <c r="C5" s="488"/>
      <c r="D5" s="488"/>
      <c r="E5" s="488"/>
      <c r="F5" s="488"/>
      <c r="G5" s="488"/>
      <c r="H5" s="488"/>
      <c r="I5" s="488"/>
      <c r="J5" s="488"/>
      <c r="K5" s="488"/>
      <c r="L5" s="488"/>
      <c r="M5" s="488"/>
      <c r="N5" s="488"/>
      <c r="O5" s="488"/>
      <c r="P5" s="488"/>
      <c r="Q5" s="488"/>
      <c r="R5" s="488"/>
    </row>
    <row r="6" spans="1:18" x14ac:dyDescent="0.25">
      <c r="A6" s="488"/>
      <c r="B6" s="488"/>
      <c r="C6" s="488"/>
      <c r="D6" s="488"/>
      <c r="E6" s="488"/>
      <c r="F6" s="488"/>
      <c r="G6" s="488"/>
      <c r="H6" s="488"/>
      <c r="I6" s="488"/>
      <c r="J6" s="488"/>
      <c r="K6" s="488"/>
      <c r="L6" s="488"/>
      <c r="M6" s="488"/>
      <c r="N6" s="488"/>
      <c r="O6" s="488"/>
      <c r="P6" s="488"/>
      <c r="Q6" s="488"/>
      <c r="R6" s="488"/>
    </row>
    <row r="7" spans="1:18" x14ac:dyDescent="0.25">
      <c r="A7" s="488"/>
      <c r="B7" s="488"/>
      <c r="C7" s="488"/>
      <c r="D7" s="488"/>
      <c r="E7" s="488"/>
      <c r="F7" s="488"/>
      <c r="G7" s="488"/>
      <c r="H7" s="488"/>
      <c r="I7" s="488"/>
      <c r="J7" s="488"/>
      <c r="K7" s="488"/>
      <c r="L7" s="488"/>
      <c r="M7" s="488"/>
      <c r="N7" s="488"/>
      <c r="O7" s="488"/>
      <c r="P7" s="488"/>
      <c r="Q7" s="488"/>
      <c r="R7" s="488"/>
    </row>
    <row r="8" spans="1:18" x14ac:dyDescent="0.25">
      <c r="A8" s="488"/>
      <c r="B8" s="488"/>
      <c r="C8" s="488"/>
      <c r="D8" s="488"/>
      <c r="E8" s="488"/>
      <c r="F8" s="488"/>
      <c r="G8" s="488"/>
      <c r="H8" s="488"/>
      <c r="I8" s="488"/>
      <c r="J8" s="488"/>
      <c r="K8" s="488"/>
      <c r="L8" s="488"/>
      <c r="M8" s="488"/>
      <c r="N8" s="488"/>
      <c r="O8" s="488"/>
      <c r="P8" s="488"/>
      <c r="Q8" s="488"/>
      <c r="R8" s="488"/>
    </row>
    <row r="9" spans="1:18" x14ac:dyDescent="0.25">
      <c r="A9" s="488"/>
      <c r="B9" s="488"/>
      <c r="C9" s="488"/>
      <c r="D9" s="488"/>
      <c r="E9" s="488"/>
      <c r="F9" s="488"/>
      <c r="G9" s="488"/>
      <c r="H9" s="488"/>
      <c r="I9" s="488"/>
      <c r="J9" s="488"/>
      <c r="K9" s="488"/>
      <c r="L9" s="488"/>
      <c r="M9" s="488"/>
      <c r="N9" s="488"/>
      <c r="O9" s="488"/>
      <c r="P9" s="488"/>
      <c r="Q9" s="488"/>
      <c r="R9" s="488"/>
    </row>
    <row r="10" spans="1:18" x14ac:dyDescent="0.25">
      <c r="A10" s="488"/>
      <c r="B10" s="488"/>
      <c r="C10" s="488"/>
      <c r="D10" s="488"/>
      <c r="E10" s="488"/>
      <c r="F10" s="488"/>
      <c r="G10" s="488"/>
      <c r="H10" s="488"/>
      <c r="I10" s="488"/>
      <c r="J10" s="488"/>
      <c r="K10" s="488"/>
      <c r="L10" s="488"/>
      <c r="M10" s="488"/>
      <c r="N10" s="488"/>
      <c r="O10" s="488"/>
      <c r="P10" s="488"/>
      <c r="Q10" s="488"/>
      <c r="R10" s="488"/>
    </row>
    <row r="11" spans="1:18" x14ac:dyDescent="0.25">
      <c r="A11" s="488"/>
      <c r="B11" s="488"/>
      <c r="C11" s="488"/>
      <c r="D11" s="488"/>
      <c r="E11" s="488"/>
      <c r="F11" s="488"/>
      <c r="G11" s="488"/>
      <c r="H11" s="488"/>
      <c r="I11" s="488"/>
      <c r="J11" s="488"/>
      <c r="K11" s="488"/>
      <c r="L11" s="488"/>
      <c r="M11" s="488"/>
      <c r="N11" s="488"/>
      <c r="O11" s="488"/>
      <c r="P11" s="488"/>
      <c r="Q11" s="488"/>
      <c r="R11" s="488"/>
    </row>
    <row r="12" spans="1:18" x14ac:dyDescent="0.25">
      <c r="A12" s="488"/>
      <c r="B12" s="488"/>
      <c r="C12" s="488"/>
      <c r="D12" s="488"/>
      <c r="E12" s="488"/>
      <c r="F12" s="488"/>
      <c r="G12" s="488"/>
      <c r="H12" s="488"/>
      <c r="I12" s="488"/>
      <c r="J12" s="488"/>
      <c r="K12" s="488"/>
      <c r="L12" s="488"/>
      <c r="M12" s="488"/>
      <c r="N12" s="488"/>
      <c r="O12" s="488"/>
      <c r="P12" s="488"/>
      <c r="Q12" s="488"/>
      <c r="R12" s="488"/>
    </row>
    <row r="13" spans="1:18" x14ac:dyDescent="0.25">
      <c r="A13" s="488"/>
      <c r="B13" s="488"/>
      <c r="C13" s="488"/>
      <c r="D13" s="488"/>
      <c r="E13" s="488"/>
      <c r="F13" s="488"/>
      <c r="G13" s="488"/>
      <c r="H13" s="488"/>
      <c r="I13" s="488"/>
      <c r="J13" s="488"/>
      <c r="K13" s="488"/>
      <c r="L13" s="488"/>
      <c r="M13" s="488"/>
      <c r="N13" s="488"/>
      <c r="O13" s="488"/>
      <c r="P13" s="488"/>
      <c r="Q13" s="488"/>
      <c r="R13" s="488"/>
    </row>
    <row r="14" spans="1:18" x14ac:dyDescent="0.25">
      <c r="A14" s="488"/>
      <c r="B14" s="488"/>
      <c r="C14" s="488"/>
      <c r="D14" s="488"/>
      <c r="E14" s="488"/>
      <c r="F14" s="488"/>
      <c r="G14" s="488"/>
      <c r="H14" s="488"/>
      <c r="I14" s="488"/>
      <c r="J14" s="488"/>
      <c r="K14" s="488"/>
      <c r="L14" s="488"/>
      <c r="M14" s="488"/>
      <c r="N14" s="488"/>
      <c r="O14" s="488"/>
      <c r="P14" s="488"/>
      <c r="Q14" s="488"/>
      <c r="R14" s="488"/>
    </row>
    <row r="15" spans="1:18" x14ac:dyDescent="0.25">
      <c r="A15" s="488"/>
      <c r="B15" s="488"/>
      <c r="C15" s="488"/>
      <c r="D15" s="488"/>
      <c r="E15" s="488"/>
      <c r="F15" s="488"/>
      <c r="G15" s="488"/>
      <c r="H15" s="488"/>
      <c r="I15" s="488"/>
      <c r="J15" s="488"/>
      <c r="K15" s="488"/>
      <c r="L15" s="488"/>
      <c r="M15" s="488"/>
      <c r="N15" s="488"/>
      <c r="O15" s="488"/>
      <c r="P15" s="488"/>
      <c r="Q15" s="488"/>
      <c r="R15" s="488"/>
    </row>
    <row r="16" spans="1:18" x14ac:dyDescent="0.25">
      <c r="A16" s="488"/>
      <c r="B16" s="488"/>
      <c r="C16" s="488"/>
      <c r="D16" s="488"/>
      <c r="E16" s="488"/>
      <c r="F16" s="488"/>
      <c r="G16" s="488"/>
      <c r="H16" s="488"/>
      <c r="I16" s="488"/>
      <c r="J16" s="488"/>
      <c r="K16" s="488"/>
      <c r="L16" s="488"/>
      <c r="M16" s="488"/>
      <c r="N16" s="488"/>
      <c r="O16" s="488"/>
      <c r="P16" s="488"/>
      <c r="Q16" s="488"/>
      <c r="R16" s="488"/>
    </row>
    <row r="17" spans="1:18" x14ac:dyDescent="0.25">
      <c r="A17" s="488"/>
      <c r="B17" s="488"/>
      <c r="C17" s="488"/>
      <c r="D17" s="488"/>
      <c r="E17" s="488"/>
      <c r="F17" s="488"/>
      <c r="G17" s="488"/>
      <c r="H17" s="488"/>
      <c r="I17" s="488"/>
      <c r="J17" s="488"/>
      <c r="K17" s="488"/>
      <c r="L17" s="488"/>
      <c r="M17" s="488"/>
      <c r="N17" s="488"/>
      <c r="O17" s="488"/>
      <c r="P17" s="488"/>
      <c r="Q17" s="488"/>
      <c r="R17" s="488"/>
    </row>
    <row r="18" spans="1:18" x14ac:dyDescent="0.25">
      <c r="A18" s="488"/>
      <c r="B18" s="488"/>
      <c r="C18" s="488"/>
      <c r="D18" s="488"/>
      <c r="E18" s="488"/>
      <c r="F18" s="488"/>
      <c r="G18" s="488"/>
      <c r="H18" s="488"/>
      <c r="I18" s="488"/>
      <c r="J18" s="488"/>
      <c r="K18" s="488"/>
      <c r="L18" s="488"/>
      <c r="M18" s="488"/>
      <c r="N18" s="488"/>
      <c r="O18" s="488"/>
      <c r="P18" s="488"/>
      <c r="Q18" s="488"/>
      <c r="R18" s="488"/>
    </row>
    <row r="19" spans="1:18" x14ac:dyDescent="0.25">
      <c r="A19" s="488"/>
      <c r="B19" s="488"/>
      <c r="C19" s="488"/>
      <c r="D19" s="488"/>
      <c r="E19" s="488"/>
      <c r="F19" s="488"/>
      <c r="G19" s="488"/>
      <c r="H19" s="488"/>
      <c r="I19" s="488"/>
      <c r="J19" s="488"/>
      <c r="K19" s="488"/>
      <c r="L19" s="488"/>
      <c r="M19" s="488"/>
      <c r="N19" s="488"/>
      <c r="O19" s="488"/>
      <c r="P19" s="488"/>
      <c r="Q19" s="488"/>
      <c r="R19" s="488"/>
    </row>
    <row r="20" spans="1:18" x14ac:dyDescent="0.25">
      <c r="A20" s="488"/>
      <c r="B20" s="488"/>
      <c r="C20" s="488"/>
      <c r="D20" s="488"/>
      <c r="E20" s="488"/>
      <c r="F20" s="488"/>
      <c r="G20" s="488"/>
      <c r="H20" s="488"/>
      <c r="I20" s="488"/>
      <c r="J20" s="488"/>
      <c r="K20" s="488"/>
      <c r="L20" s="488"/>
      <c r="M20" s="488"/>
      <c r="N20" s="488"/>
      <c r="O20" s="488"/>
      <c r="P20" s="488"/>
      <c r="Q20" s="488"/>
      <c r="R20" s="488"/>
    </row>
    <row r="21" spans="1:18" x14ac:dyDescent="0.25">
      <c r="A21" s="488"/>
      <c r="B21" s="488"/>
      <c r="C21" s="488"/>
      <c r="D21" s="488"/>
      <c r="E21" s="488"/>
      <c r="F21" s="488"/>
      <c r="G21" s="488"/>
      <c r="H21" s="488"/>
      <c r="I21" s="488"/>
      <c r="J21" s="488"/>
      <c r="K21" s="488"/>
      <c r="L21" s="488"/>
      <c r="M21" s="488"/>
      <c r="N21" s="488"/>
      <c r="O21" s="488"/>
      <c r="P21" s="488"/>
      <c r="Q21" s="488"/>
      <c r="R21" s="488"/>
    </row>
    <row r="22" spans="1:18" x14ac:dyDescent="0.25">
      <c r="A22" s="488"/>
      <c r="B22" s="488"/>
      <c r="C22" s="488"/>
      <c r="D22" s="488"/>
      <c r="E22" s="488"/>
      <c r="F22" s="488"/>
      <c r="G22" s="488"/>
      <c r="H22" s="488"/>
      <c r="I22" s="488"/>
      <c r="J22" s="488"/>
      <c r="K22" s="488"/>
      <c r="L22" s="488"/>
      <c r="M22" s="488"/>
      <c r="N22" s="488"/>
      <c r="O22" s="488"/>
      <c r="P22" s="488"/>
      <c r="Q22" s="488"/>
      <c r="R22" s="488"/>
    </row>
    <row r="23" spans="1:18" x14ac:dyDescent="0.25">
      <c r="A23" s="488"/>
      <c r="B23" s="488" t="s">
        <v>570</v>
      </c>
      <c r="C23" s="488"/>
      <c r="D23" s="488"/>
      <c r="E23" s="488"/>
      <c r="F23" s="488"/>
      <c r="G23" s="488"/>
      <c r="H23" s="488"/>
      <c r="I23" s="488"/>
      <c r="J23" s="488"/>
      <c r="K23" s="488"/>
      <c r="L23" s="488"/>
      <c r="M23" s="488"/>
      <c r="N23" s="488"/>
      <c r="O23" s="488"/>
      <c r="P23" s="488"/>
      <c r="Q23" s="488"/>
      <c r="R23" s="488"/>
    </row>
    <row r="24" spans="1:18" x14ac:dyDescent="0.25">
      <c r="A24" s="488"/>
      <c r="B24" s="488"/>
      <c r="C24" s="488" t="s">
        <v>571</v>
      </c>
      <c r="D24" s="488"/>
      <c r="E24" s="488"/>
      <c r="F24" s="488"/>
      <c r="G24" s="488"/>
      <c r="H24" s="488"/>
      <c r="I24" s="488"/>
      <c r="J24" s="488"/>
      <c r="K24" s="488"/>
      <c r="L24" s="488"/>
      <c r="M24" s="488"/>
      <c r="N24" s="488"/>
      <c r="O24" s="488"/>
      <c r="P24" s="488"/>
      <c r="Q24" s="488"/>
      <c r="R24" s="488"/>
    </row>
    <row r="25" spans="1:18" x14ac:dyDescent="0.25">
      <c r="A25" s="488"/>
      <c r="B25" s="488"/>
      <c r="C25" s="488"/>
      <c r="D25" s="488"/>
      <c r="E25" s="488"/>
      <c r="F25" s="488"/>
      <c r="G25" s="488"/>
      <c r="H25" s="488"/>
      <c r="I25" s="488"/>
      <c r="J25" s="488"/>
      <c r="K25" s="488"/>
      <c r="L25" s="488"/>
      <c r="M25" s="488"/>
      <c r="N25" s="488"/>
      <c r="O25" s="488"/>
      <c r="P25" s="488"/>
      <c r="Q25" s="488"/>
      <c r="R25" s="488"/>
    </row>
    <row r="26" spans="1:18" x14ac:dyDescent="0.25">
      <c r="A26" s="488"/>
      <c r="B26" s="488"/>
      <c r="C26" s="488"/>
      <c r="D26" s="488"/>
      <c r="E26" s="488"/>
      <c r="F26" s="488"/>
      <c r="G26" s="488"/>
      <c r="H26" s="488"/>
      <c r="I26" s="488"/>
      <c r="J26" s="488"/>
      <c r="K26" s="488"/>
      <c r="L26" s="488"/>
      <c r="M26" s="488"/>
      <c r="N26" s="488"/>
      <c r="O26" s="488"/>
      <c r="P26" s="488"/>
      <c r="Q26" s="488"/>
      <c r="R26" s="488"/>
    </row>
    <row r="27" spans="1:18" x14ac:dyDescent="0.25">
      <c r="A27" s="488"/>
      <c r="B27" s="488"/>
      <c r="C27" s="488"/>
      <c r="D27" s="488"/>
      <c r="E27" s="488"/>
      <c r="F27" s="488"/>
      <c r="G27" s="488"/>
      <c r="H27" s="488"/>
      <c r="I27" s="488"/>
      <c r="J27" s="488"/>
      <c r="K27" s="488"/>
      <c r="L27" s="488"/>
      <c r="M27" s="488"/>
      <c r="N27" s="488"/>
      <c r="O27" s="488"/>
      <c r="P27" s="488"/>
      <c r="Q27" s="488"/>
      <c r="R27" s="488"/>
    </row>
    <row r="28" spans="1:18" x14ac:dyDescent="0.25">
      <c r="A28" s="488"/>
      <c r="B28" s="488"/>
      <c r="C28" s="488"/>
      <c r="D28" s="488"/>
      <c r="E28" s="488"/>
      <c r="F28" s="488"/>
      <c r="G28" s="488"/>
      <c r="H28" s="488"/>
      <c r="I28" s="488"/>
      <c r="J28" s="488"/>
      <c r="K28" s="488"/>
      <c r="L28" s="488"/>
      <c r="M28" s="488"/>
      <c r="N28" s="488"/>
      <c r="O28" s="488"/>
      <c r="P28" s="488"/>
      <c r="Q28" s="488"/>
      <c r="R28" s="488"/>
    </row>
    <row r="29" spans="1:18" x14ac:dyDescent="0.25">
      <c r="A29" s="488"/>
      <c r="B29" s="488"/>
      <c r="C29" s="488"/>
      <c r="D29" s="488"/>
      <c r="E29" s="488"/>
      <c r="F29" s="488"/>
      <c r="G29" s="488"/>
      <c r="H29" s="488"/>
      <c r="I29" s="488"/>
      <c r="J29" s="488"/>
      <c r="K29" s="488"/>
      <c r="L29" s="488"/>
      <c r="M29" s="488"/>
      <c r="N29" s="488"/>
      <c r="O29" s="488"/>
      <c r="P29" s="488"/>
      <c r="Q29" s="488"/>
      <c r="R29" s="488"/>
    </row>
    <row r="30" spans="1:18" x14ac:dyDescent="0.25">
      <c r="A30" s="488"/>
      <c r="B30" s="488"/>
      <c r="C30" s="488"/>
      <c r="D30" s="488"/>
      <c r="E30" s="488"/>
      <c r="F30" s="488"/>
      <c r="G30" s="488"/>
      <c r="H30" s="488"/>
      <c r="I30" s="488"/>
      <c r="J30" s="488"/>
      <c r="K30" s="488"/>
      <c r="L30" s="488"/>
      <c r="M30" s="488"/>
      <c r="N30" s="488"/>
      <c r="O30" s="488"/>
      <c r="P30" s="488"/>
      <c r="Q30" s="488"/>
      <c r="R30" s="488"/>
    </row>
    <row r="31" spans="1:18" x14ac:dyDescent="0.25">
      <c r="A31" s="488"/>
      <c r="B31" s="488"/>
      <c r="C31" s="488"/>
      <c r="D31" s="488"/>
      <c r="E31" s="488"/>
      <c r="F31" s="488"/>
      <c r="G31" s="488"/>
      <c r="H31" s="488"/>
      <c r="I31" s="488"/>
      <c r="J31" s="488"/>
      <c r="K31" s="488"/>
      <c r="L31" s="488"/>
      <c r="M31" s="488"/>
      <c r="N31" s="488"/>
      <c r="O31" s="488"/>
      <c r="P31" s="488"/>
      <c r="Q31" s="488"/>
      <c r="R31" s="488"/>
    </row>
    <row r="32" spans="1:18" x14ac:dyDescent="0.25">
      <c r="A32" s="488"/>
      <c r="B32" s="488"/>
      <c r="C32" s="488"/>
      <c r="D32" s="488"/>
      <c r="E32" s="488"/>
      <c r="F32" s="488"/>
      <c r="G32" s="488"/>
      <c r="H32" s="488"/>
      <c r="I32" s="488"/>
      <c r="J32" s="488"/>
      <c r="K32" s="488"/>
      <c r="L32" s="488"/>
      <c r="M32" s="488"/>
      <c r="N32" s="488"/>
      <c r="O32" s="488"/>
      <c r="P32" s="488"/>
      <c r="Q32" s="488"/>
      <c r="R32" s="488"/>
    </row>
    <row r="33" spans="1:18" x14ac:dyDescent="0.25">
      <c r="A33" s="488"/>
      <c r="B33" s="488"/>
      <c r="C33" s="488"/>
      <c r="D33" s="488"/>
      <c r="E33" s="488"/>
      <c r="F33" s="488"/>
      <c r="G33" s="488"/>
      <c r="H33" s="488"/>
      <c r="I33" s="488"/>
      <c r="J33" s="488"/>
      <c r="K33" s="488"/>
      <c r="L33" s="488"/>
      <c r="M33" s="488"/>
      <c r="N33" s="488"/>
      <c r="O33" s="488"/>
      <c r="P33" s="488"/>
      <c r="Q33" s="488"/>
      <c r="R33" s="488"/>
    </row>
    <row r="34" spans="1:18" x14ac:dyDescent="0.25">
      <c r="A34" s="488"/>
      <c r="B34" s="488"/>
      <c r="C34" s="488"/>
      <c r="D34" s="488"/>
      <c r="E34" s="488"/>
      <c r="F34" s="488"/>
      <c r="G34" s="488"/>
      <c r="H34" s="488"/>
      <c r="I34" s="488"/>
      <c r="J34" s="488"/>
      <c r="K34" s="488"/>
      <c r="L34" s="488"/>
      <c r="M34" s="488"/>
      <c r="N34" s="488"/>
      <c r="O34" s="488"/>
      <c r="P34" s="488"/>
      <c r="Q34" s="488"/>
      <c r="R34" s="488"/>
    </row>
    <row r="35" spans="1:18" x14ac:dyDescent="0.25">
      <c r="A35" s="488"/>
      <c r="B35" s="488"/>
      <c r="C35" s="488"/>
      <c r="D35" s="488"/>
      <c r="E35" s="488"/>
      <c r="F35" s="488"/>
      <c r="G35" s="488"/>
      <c r="H35" s="488"/>
      <c r="I35" s="488"/>
      <c r="J35" s="488"/>
      <c r="K35" s="488"/>
      <c r="L35" s="488"/>
      <c r="M35" s="488"/>
      <c r="N35" s="488"/>
      <c r="O35" s="488"/>
      <c r="P35" s="488"/>
      <c r="Q35" s="488"/>
      <c r="R35" s="488"/>
    </row>
    <row r="36" spans="1:18" x14ac:dyDescent="0.25">
      <c r="A36" s="488"/>
      <c r="B36" s="488"/>
      <c r="C36" s="488"/>
      <c r="D36" s="488"/>
      <c r="E36" s="488"/>
      <c r="F36" s="488"/>
      <c r="G36" s="488"/>
      <c r="H36" s="488"/>
      <c r="I36" s="488"/>
      <c r="J36" s="488"/>
      <c r="K36" s="488"/>
      <c r="L36" s="488"/>
      <c r="M36" s="488"/>
      <c r="N36" s="488"/>
      <c r="O36" s="488"/>
      <c r="P36" s="488"/>
      <c r="Q36" s="488"/>
      <c r="R36" s="488"/>
    </row>
    <row r="37" spans="1:18" x14ac:dyDescent="0.25">
      <c r="A37" s="488"/>
      <c r="B37" s="488"/>
      <c r="C37" s="488"/>
      <c r="D37" s="488"/>
      <c r="E37" s="488"/>
      <c r="F37" s="488"/>
      <c r="G37" s="488"/>
      <c r="H37" s="488"/>
      <c r="I37" s="488"/>
      <c r="J37" s="488"/>
      <c r="K37" s="488"/>
      <c r="L37" s="488"/>
      <c r="M37" s="488"/>
      <c r="N37" s="488"/>
      <c r="O37" s="488"/>
      <c r="P37" s="488"/>
      <c r="Q37" s="488"/>
      <c r="R37" s="488"/>
    </row>
    <row r="38" spans="1:18" x14ac:dyDescent="0.25">
      <c r="A38" s="488"/>
      <c r="B38" s="488"/>
      <c r="C38" s="488"/>
      <c r="D38" s="488"/>
      <c r="E38" s="488"/>
      <c r="F38" s="488"/>
      <c r="G38" s="488"/>
      <c r="H38" s="488"/>
      <c r="I38" s="488"/>
      <c r="J38" s="488"/>
      <c r="K38" s="488"/>
      <c r="L38" s="488"/>
      <c r="M38" s="488"/>
      <c r="N38" s="488"/>
      <c r="O38" s="488"/>
      <c r="P38" s="488"/>
      <c r="Q38" s="488"/>
      <c r="R38" s="488"/>
    </row>
    <row r="39" spans="1:18" x14ac:dyDescent="0.25">
      <c r="A39" s="488"/>
      <c r="B39" s="488"/>
      <c r="C39" s="488"/>
      <c r="D39" s="488"/>
      <c r="E39" s="488"/>
      <c r="F39" s="488"/>
      <c r="G39" s="488"/>
      <c r="H39" s="488"/>
      <c r="I39" s="488"/>
      <c r="J39" s="488"/>
      <c r="K39" s="488"/>
      <c r="L39" s="488"/>
      <c r="M39" s="488"/>
      <c r="N39" s="488"/>
      <c r="O39" s="488"/>
      <c r="P39" s="488"/>
      <c r="Q39" s="488"/>
      <c r="R39" s="488"/>
    </row>
    <row r="40" spans="1:18" x14ac:dyDescent="0.25">
      <c r="A40" s="488"/>
      <c r="B40" s="488"/>
      <c r="C40" s="488"/>
      <c r="D40" s="488"/>
      <c r="E40" s="488"/>
      <c r="F40" s="488"/>
      <c r="G40" s="488"/>
      <c r="H40" s="488"/>
      <c r="I40" s="488"/>
      <c r="J40" s="488"/>
      <c r="K40" s="488"/>
      <c r="L40" s="488"/>
      <c r="M40" s="488"/>
      <c r="N40" s="488"/>
      <c r="O40" s="488"/>
      <c r="P40" s="488"/>
      <c r="Q40" s="488"/>
      <c r="R40" s="488"/>
    </row>
    <row r="41" spans="1:18" x14ac:dyDescent="0.25">
      <c r="A41" s="488"/>
      <c r="B41" s="488"/>
      <c r="C41" s="488"/>
      <c r="D41" s="488"/>
      <c r="E41" s="488"/>
      <c r="F41" s="488"/>
      <c r="G41" s="488"/>
      <c r="H41" s="488"/>
      <c r="I41" s="488"/>
      <c r="J41" s="488"/>
      <c r="K41" s="488"/>
      <c r="L41" s="488"/>
      <c r="M41" s="488"/>
      <c r="N41" s="488"/>
      <c r="O41" s="488"/>
      <c r="P41" s="488"/>
      <c r="Q41" s="488"/>
      <c r="R41" s="488"/>
    </row>
    <row r="42" spans="1:18" x14ac:dyDescent="0.25">
      <c r="A42" s="488"/>
      <c r="B42" s="488"/>
      <c r="C42" s="488"/>
      <c r="D42" s="488"/>
      <c r="E42" s="488"/>
      <c r="F42" s="488"/>
      <c r="G42" s="488"/>
      <c r="H42" s="488"/>
      <c r="I42" s="488"/>
      <c r="J42" s="488"/>
      <c r="K42" s="488"/>
      <c r="L42" s="488"/>
      <c r="M42" s="488"/>
      <c r="N42" s="488"/>
      <c r="O42" s="488"/>
      <c r="P42" s="488"/>
      <c r="Q42" s="488"/>
      <c r="R42" s="488"/>
    </row>
    <row r="43" spans="1:18" x14ac:dyDescent="0.25">
      <c r="A43" s="488"/>
      <c r="B43" s="488"/>
      <c r="C43" s="488"/>
      <c r="D43" s="488"/>
      <c r="E43" s="488"/>
      <c r="F43" s="488"/>
      <c r="G43" s="488"/>
      <c r="H43" s="488"/>
      <c r="I43" s="488"/>
      <c r="J43" s="488"/>
      <c r="K43" s="488"/>
      <c r="L43" s="488"/>
      <c r="M43" s="488"/>
      <c r="N43" s="488"/>
      <c r="O43" s="488"/>
      <c r="P43" s="488"/>
      <c r="Q43" s="488"/>
      <c r="R43" s="48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AT38"/>
  <sheetViews>
    <sheetView showGridLines="0" zoomScaleNormal="100" zoomScaleSheetLayoutView="55" workbookViewId="0">
      <pane xSplit="7" ySplit="8" topLeftCell="H9" activePane="bottomRight" state="frozen"/>
      <selection pane="topRight" activeCell="H1" sqref="H1"/>
      <selection pane="bottomLeft" activeCell="A9" sqref="A9"/>
      <selection pane="bottomRight" activeCell="AR27" sqref="AR27"/>
    </sheetView>
  </sheetViews>
  <sheetFormatPr baseColWidth="10" defaultColWidth="11.42578125" defaultRowHeight="14.25" x14ac:dyDescent="0.2"/>
  <cols>
    <col min="1" max="1" width="48.28515625" style="51" bestFit="1" customWidth="1"/>
    <col min="2" max="2" width="9.28515625" style="51" customWidth="1"/>
    <col min="3" max="3" width="58.42578125" style="91" customWidth="1"/>
    <col min="4" max="4" width="24.28515625" style="92" customWidth="1"/>
    <col min="5" max="5" width="28.7109375" style="81" customWidth="1"/>
    <col min="6" max="6" width="19.140625" style="81" customWidth="1"/>
    <col min="7" max="7" width="22.140625" style="93" customWidth="1"/>
    <col min="8" max="8" width="87.7109375" style="74" customWidth="1"/>
    <col min="9" max="9" width="20.28515625" style="81" customWidth="1"/>
    <col min="10" max="10" width="66.28515625" style="74" customWidth="1"/>
    <col min="11" max="11" width="22.7109375" style="81" customWidth="1"/>
    <col min="12" max="12" width="17.28515625" style="81" hidden="1" customWidth="1"/>
    <col min="13" max="13" width="33.7109375" style="75" hidden="1" customWidth="1"/>
    <col min="14" max="14" width="56.42578125" style="74" hidden="1" customWidth="1"/>
    <col min="15" max="16" width="17.28515625" style="81" hidden="1" customWidth="1"/>
    <col min="17" max="17" width="17.28515625" style="51" hidden="1" customWidth="1"/>
    <col min="18" max="18" width="80.28515625" style="74" hidden="1" customWidth="1"/>
    <col min="19" max="19" width="33.7109375" style="75" hidden="1" customWidth="1"/>
    <col min="20" max="20" width="44.42578125" style="81" hidden="1" customWidth="1"/>
    <col min="21" max="21" width="63.85546875" style="51" customWidth="1"/>
    <col min="22" max="22" width="20.28515625" style="81" customWidth="1"/>
    <col min="23" max="23" width="46.42578125" style="51" customWidth="1"/>
    <col min="24" max="24" width="22.7109375" style="81" customWidth="1"/>
    <col min="25" max="26" width="22.28515625" style="51" customWidth="1"/>
    <col min="27" max="27" width="34.140625" style="51" customWidth="1"/>
    <col min="28" max="28" width="21.28515625" style="81" customWidth="1"/>
    <col min="29" max="30" width="21.28515625" style="51" customWidth="1"/>
    <col min="31" max="31" width="53.5703125" style="51" customWidth="1"/>
    <col min="32" max="32" width="24.5703125" style="51" customWidth="1"/>
    <col min="33" max="33" width="29.5703125" style="51" customWidth="1"/>
    <col min="34" max="34" width="45.7109375" style="51" customWidth="1"/>
    <col min="35" max="35" width="20.28515625" style="51" customWidth="1"/>
    <col min="36" max="37" width="22.7109375" style="51" customWidth="1"/>
    <col min="38" max="38" width="21.140625" style="51" customWidth="1"/>
    <col min="39" max="40" width="33.7109375" style="51" customWidth="1"/>
    <col min="41" max="41" width="24.42578125" style="51" customWidth="1"/>
    <col min="42" max="43" width="23" style="51" customWidth="1"/>
    <col min="44" max="44" width="57.28515625" style="51" customWidth="1"/>
    <col min="45" max="45" width="33.7109375" style="51" customWidth="1"/>
    <col min="46" max="46" width="37.28515625" style="51" customWidth="1"/>
    <col min="47" max="16384" width="11.42578125" style="51"/>
  </cols>
  <sheetData>
    <row r="1" spans="1:46" ht="29.45" customHeight="1" x14ac:dyDescent="0.2">
      <c r="A1" s="939"/>
      <c r="B1" s="940"/>
      <c r="C1" s="901" t="s">
        <v>157</v>
      </c>
      <c r="D1" s="902"/>
      <c r="E1" s="902"/>
      <c r="F1" s="903"/>
      <c r="G1" s="49" t="s">
        <v>156</v>
      </c>
      <c r="H1" s="932"/>
      <c r="I1" s="933"/>
      <c r="J1" s="951" t="s">
        <v>157</v>
      </c>
      <c r="K1" s="951"/>
      <c r="L1" s="951"/>
      <c r="M1" s="951"/>
      <c r="N1" s="951"/>
      <c r="O1" s="951"/>
      <c r="P1" s="951"/>
      <c r="Q1" s="951"/>
      <c r="R1" s="951"/>
      <c r="S1" s="951"/>
      <c r="T1" s="49" t="s">
        <v>156</v>
      </c>
      <c r="U1" s="932"/>
      <c r="V1" s="933"/>
      <c r="W1" s="951" t="s">
        <v>157</v>
      </c>
      <c r="X1" s="951"/>
      <c r="Y1" s="951"/>
      <c r="Z1" s="951"/>
      <c r="AA1" s="951"/>
      <c r="AB1" s="951"/>
      <c r="AC1" s="951"/>
      <c r="AD1" s="951"/>
      <c r="AE1" s="951"/>
      <c r="AF1" s="951"/>
      <c r="AG1" s="50" t="s">
        <v>156</v>
      </c>
      <c r="AH1" s="932"/>
      <c r="AI1" s="933"/>
      <c r="AJ1" s="951" t="s">
        <v>157</v>
      </c>
      <c r="AK1" s="951"/>
      <c r="AL1" s="951"/>
      <c r="AM1" s="951"/>
      <c r="AN1" s="951"/>
      <c r="AO1" s="951"/>
      <c r="AP1" s="951"/>
      <c r="AQ1" s="951"/>
      <c r="AR1" s="951"/>
      <c r="AS1" s="951"/>
      <c r="AT1" s="50" t="s">
        <v>156</v>
      </c>
    </row>
    <row r="2" spans="1:46" ht="29.45" customHeight="1" x14ac:dyDescent="0.2">
      <c r="A2" s="941"/>
      <c r="B2" s="942"/>
      <c r="C2" s="904"/>
      <c r="D2" s="905"/>
      <c r="E2" s="905"/>
      <c r="F2" s="906"/>
      <c r="G2" s="52" t="s">
        <v>559</v>
      </c>
      <c r="H2" s="934"/>
      <c r="I2" s="935"/>
      <c r="J2" s="952"/>
      <c r="K2" s="952"/>
      <c r="L2" s="952"/>
      <c r="M2" s="952"/>
      <c r="N2" s="952"/>
      <c r="O2" s="952"/>
      <c r="P2" s="952"/>
      <c r="Q2" s="952"/>
      <c r="R2" s="952"/>
      <c r="S2" s="952"/>
      <c r="T2" s="52" t="s">
        <v>559</v>
      </c>
      <c r="U2" s="934"/>
      <c r="V2" s="935"/>
      <c r="W2" s="952"/>
      <c r="X2" s="952"/>
      <c r="Y2" s="952"/>
      <c r="Z2" s="952"/>
      <c r="AA2" s="952"/>
      <c r="AB2" s="952"/>
      <c r="AC2" s="952"/>
      <c r="AD2" s="952"/>
      <c r="AE2" s="952"/>
      <c r="AF2" s="952"/>
      <c r="AG2" s="53" t="s">
        <v>559</v>
      </c>
      <c r="AH2" s="934"/>
      <c r="AI2" s="935"/>
      <c r="AJ2" s="952"/>
      <c r="AK2" s="952"/>
      <c r="AL2" s="952"/>
      <c r="AM2" s="952"/>
      <c r="AN2" s="952"/>
      <c r="AO2" s="952"/>
      <c r="AP2" s="952"/>
      <c r="AQ2" s="952"/>
      <c r="AR2" s="952"/>
      <c r="AS2" s="952"/>
      <c r="AT2" s="54" t="s">
        <v>559</v>
      </c>
    </row>
    <row r="3" spans="1:46" ht="29.45" customHeight="1" x14ac:dyDescent="0.2">
      <c r="A3" s="943"/>
      <c r="B3" s="944"/>
      <c r="C3" s="907"/>
      <c r="D3" s="908"/>
      <c r="E3" s="908"/>
      <c r="F3" s="909"/>
      <c r="G3" s="52" t="s">
        <v>560</v>
      </c>
      <c r="H3" s="934"/>
      <c r="I3" s="935"/>
      <c r="J3" s="952"/>
      <c r="K3" s="952"/>
      <c r="L3" s="952"/>
      <c r="M3" s="952"/>
      <c r="N3" s="952"/>
      <c r="O3" s="952"/>
      <c r="P3" s="952"/>
      <c r="Q3" s="952"/>
      <c r="R3" s="952"/>
      <c r="S3" s="952"/>
      <c r="T3" s="52" t="s">
        <v>560</v>
      </c>
      <c r="U3" s="934"/>
      <c r="V3" s="935"/>
      <c r="W3" s="952"/>
      <c r="X3" s="952"/>
      <c r="Y3" s="952"/>
      <c r="Z3" s="952"/>
      <c r="AA3" s="952"/>
      <c r="AB3" s="952"/>
      <c r="AC3" s="952"/>
      <c r="AD3" s="952"/>
      <c r="AE3" s="952"/>
      <c r="AF3" s="952"/>
      <c r="AG3" s="53" t="s">
        <v>560</v>
      </c>
      <c r="AH3" s="934"/>
      <c r="AI3" s="935"/>
      <c r="AJ3" s="952"/>
      <c r="AK3" s="952"/>
      <c r="AL3" s="952"/>
      <c r="AM3" s="952"/>
      <c r="AN3" s="952"/>
      <c r="AO3" s="952"/>
      <c r="AP3" s="952"/>
      <c r="AQ3" s="952"/>
      <c r="AR3" s="952"/>
      <c r="AS3" s="952"/>
      <c r="AT3" s="54" t="s">
        <v>560</v>
      </c>
    </row>
    <row r="4" spans="1:46" ht="15" x14ac:dyDescent="0.2">
      <c r="A4" s="910" t="s">
        <v>149</v>
      </c>
      <c r="B4" s="911"/>
      <c r="C4" s="911"/>
      <c r="D4" s="911"/>
      <c r="E4" s="911"/>
      <c r="F4" s="911"/>
      <c r="G4" s="912"/>
      <c r="H4" s="953" t="s">
        <v>149</v>
      </c>
      <c r="I4" s="952"/>
      <c r="J4" s="952"/>
      <c r="K4" s="952"/>
      <c r="L4" s="952"/>
      <c r="M4" s="952"/>
      <c r="N4" s="952"/>
      <c r="O4" s="952"/>
      <c r="P4" s="952"/>
      <c r="Q4" s="952"/>
      <c r="R4" s="952"/>
      <c r="S4" s="952"/>
      <c r="T4" s="954"/>
      <c r="U4" s="953" t="s">
        <v>149</v>
      </c>
      <c r="V4" s="952"/>
      <c r="W4" s="952"/>
      <c r="X4" s="952"/>
      <c r="Y4" s="952"/>
      <c r="Z4" s="952"/>
      <c r="AA4" s="952"/>
      <c r="AB4" s="952"/>
      <c r="AC4" s="952"/>
      <c r="AD4" s="952"/>
      <c r="AE4" s="952"/>
      <c r="AF4" s="952"/>
      <c r="AG4" s="954"/>
      <c r="AH4" s="953" t="s">
        <v>149</v>
      </c>
      <c r="AI4" s="952"/>
      <c r="AJ4" s="952"/>
      <c r="AK4" s="952"/>
      <c r="AL4" s="952"/>
      <c r="AM4" s="952"/>
      <c r="AN4" s="952"/>
      <c r="AO4" s="952"/>
      <c r="AP4" s="952"/>
      <c r="AQ4" s="952"/>
      <c r="AR4" s="952"/>
      <c r="AS4" s="952"/>
      <c r="AT4" s="954"/>
    </row>
    <row r="5" spans="1:46" ht="15" x14ac:dyDescent="0.2">
      <c r="A5" s="936" t="s">
        <v>984</v>
      </c>
      <c r="B5" s="937"/>
      <c r="C5" s="937"/>
      <c r="D5" s="937"/>
      <c r="E5" s="938"/>
      <c r="F5" s="958" t="s">
        <v>1467</v>
      </c>
      <c r="G5" s="959"/>
      <c r="H5" s="960" t="s">
        <v>561</v>
      </c>
      <c r="I5" s="961"/>
      <c r="J5" s="961"/>
      <c r="K5" s="961"/>
      <c r="L5" s="961"/>
      <c r="M5" s="961"/>
      <c r="N5" s="961"/>
      <c r="O5" s="961"/>
      <c r="P5" s="961"/>
      <c r="Q5" s="962"/>
      <c r="R5" s="963" t="s">
        <v>1467</v>
      </c>
      <c r="S5" s="961"/>
      <c r="T5" s="964"/>
      <c r="U5" s="960" t="s">
        <v>561</v>
      </c>
      <c r="V5" s="961"/>
      <c r="W5" s="961"/>
      <c r="X5" s="961"/>
      <c r="Y5" s="961"/>
      <c r="Z5" s="961"/>
      <c r="AA5" s="961"/>
      <c r="AB5" s="961"/>
      <c r="AC5" s="961"/>
      <c r="AD5" s="962"/>
      <c r="AE5" s="965" t="s">
        <v>1467</v>
      </c>
      <c r="AF5" s="958"/>
      <c r="AG5" s="959"/>
      <c r="AH5" s="960" t="s">
        <v>561</v>
      </c>
      <c r="AI5" s="961"/>
      <c r="AJ5" s="961"/>
      <c r="AK5" s="961"/>
      <c r="AL5" s="961"/>
      <c r="AM5" s="961"/>
      <c r="AN5" s="961"/>
      <c r="AO5" s="961"/>
      <c r="AP5" s="961"/>
      <c r="AQ5" s="962"/>
      <c r="AR5" s="965" t="s">
        <v>1031</v>
      </c>
      <c r="AS5" s="958"/>
      <c r="AT5" s="959"/>
    </row>
    <row r="6" spans="1:46" ht="43.5" customHeight="1" thickBot="1" x14ac:dyDescent="0.25">
      <c r="A6" s="897" t="s">
        <v>168</v>
      </c>
      <c r="B6" s="898"/>
      <c r="C6" s="899"/>
      <c r="D6" s="899"/>
      <c r="E6" s="899"/>
      <c r="F6" s="899"/>
      <c r="G6" s="900"/>
      <c r="H6" s="929" t="s">
        <v>168</v>
      </c>
      <c r="I6" s="930"/>
      <c r="J6" s="930"/>
      <c r="K6" s="930"/>
      <c r="L6" s="930"/>
      <c r="M6" s="930"/>
      <c r="N6" s="930"/>
      <c r="O6" s="930"/>
      <c r="P6" s="930"/>
      <c r="Q6" s="930"/>
      <c r="R6" s="930"/>
      <c r="S6" s="930"/>
      <c r="T6" s="931"/>
      <c r="U6" s="955" t="s">
        <v>168</v>
      </c>
      <c r="V6" s="956"/>
      <c r="W6" s="956"/>
      <c r="X6" s="956"/>
      <c r="Y6" s="956"/>
      <c r="Z6" s="956"/>
      <c r="AA6" s="956"/>
      <c r="AB6" s="956"/>
      <c r="AC6" s="956"/>
      <c r="AD6" s="956"/>
      <c r="AE6" s="956"/>
      <c r="AF6" s="956"/>
      <c r="AG6" s="957"/>
      <c r="AH6" s="955" t="s">
        <v>168</v>
      </c>
      <c r="AI6" s="956"/>
      <c r="AJ6" s="956"/>
      <c r="AK6" s="956"/>
      <c r="AL6" s="956"/>
      <c r="AM6" s="956"/>
      <c r="AN6" s="956"/>
      <c r="AO6" s="956"/>
      <c r="AP6" s="956"/>
      <c r="AQ6" s="956"/>
      <c r="AR6" s="956"/>
      <c r="AS6" s="956"/>
      <c r="AT6" s="957"/>
    </row>
    <row r="7" spans="1:46" s="55" customFormat="1" ht="45.75" customHeight="1" x14ac:dyDescent="0.25">
      <c r="A7" s="916" t="s">
        <v>155</v>
      </c>
      <c r="B7" s="918" t="s">
        <v>558</v>
      </c>
      <c r="C7" s="918" t="s">
        <v>150</v>
      </c>
      <c r="D7" s="918" t="s">
        <v>959</v>
      </c>
      <c r="E7" s="918" t="s">
        <v>125</v>
      </c>
      <c r="F7" s="918" t="s">
        <v>147</v>
      </c>
      <c r="G7" s="945" t="s">
        <v>151</v>
      </c>
      <c r="H7" s="949" t="s">
        <v>533</v>
      </c>
      <c r="I7" s="924"/>
      <c r="J7" s="924"/>
      <c r="K7" s="925"/>
      <c r="L7" s="947" t="s">
        <v>520</v>
      </c>
      <c r="M7" s="927"/>
      <c r="N7" s="948"/>
      <c r="O7" s="920" t="s">
        <v>521</v>
      </c>
      <c r="P7" s="921"/>
      <c r="Q7" s="921"/>
      <c r="R7" s="921"/>
      <c r="S7" s="921"/>
      <c r="T7" s="950"/>
      <c r="U7" s="923" t="s">
        <v>536</v>
      </c>
      <c r="V7" s="924"/>
      <c r="W7" s="924"/>
      <c r="X7" s="925"/>
      <c r="Y7" s="926" t="s">
        <v>537</v>
      </c>
      <c r="Z7" s="927"/>
      <c r="AA7" s="928"/>
      <c r="AB7" s="920" t="s">
        <v>538</v>
      </c>
      <c r="AC7" s="921"/>
      <c r="AD7" s="921"/>
      <c r="AE7" s="921"/>
      <c r="AF7" s="921"/>
      <c r="AG7" s="922"/>
      <c r="AH7" s="923" t="s">
        <v>539</v>
      </c>
      <c r="AI7" s="924"/>
      <c r="AJ7" s="924"/>
      <c r="AK7" s="925"/>
      <c r="AL7" s="926" t="s">
        <v>540</v>
      </c>
      <c r="AM7" s="927"/>
      <c r="AN7" s="928"/>
      <c r="AO7" s="920" t="s">
        <v>541</v>
      </c>
      <c r="AP7" s="921"/>
      <c r="AQ7" s="921"/>
      <c r="AR7" s="921"/>
      <c r="AS7" s="921"/>
      <c r="AT7" s="922"/>
    </row>
    <row r="8" spans="1:46" s="55" customFormat="1" ht="105" customHeight="1" x14ac:dyDescent="0.25">
      <c r="A8" s="917"/>
      <c r="B8" s="919"/>
      <c r="C8" s="919"/>
      <c r="D8" s="919"/>
      <c r="E8" s="919"/>
      <c r="F8" s="919"/>
      <c r="G8" s="946"/>
      <c r="H8" s="702" t="s">
        <v>515</v>
      </c>
      <c r="I8" s="504" t="s">
        <v>230</v>
      </c>
      <c r="J8" s="504" t="s">
        <v>516</v>
      </c>
      <c r="K8" s="509" t="s">
        <v>517</v>
      </c>
      <c r="L8" s="511" t="s">
        <v>518</v>
      </c>
      <c r="M8" s="506" t="s">
        <v>522</v>
      </c>
      <c r="N8" s="512" t="s">
        <v>519</v>
      </c>
      <c r="O8" s="507" t="s">
        <v>534</v>
      </c>
      <c r="P8" s="508" t="s">
        <v>527</v>
      </c>
      <c r="Q8" s="508" t="s">
        <v>523</v>
      </c>
      <c r="R8" s="508" t="s">
        <v>524</v>
      </c>
      <c r="S8" s="508" t="s">
        <v>525</v>
      </c>
      <c r="T8" s="599" t="s">
        <v>526</v>
      </c>
      <c r="U8" s="584" t="s">
        <v>515</v>
      </c>
      <c r="V8" s="585" t="s">
        <v>230</v>
      </c>
      <c r="W8" s="585" t="s">
        <v>516</v>
      </c>
      <c r="X8" s="588" t="s">
        <v>517</v>
      </c>
      <c r="Y8" s="586" t="s">
        <v>518</v>
      </c>
      <c r="Z8" s="587" t="s">
        <v>522</v>
      </c>
      <c r="AA8" s="589" t="s">
        <v>519</v>
      </c>
      <c r="AB8" s="691" t="s">
        <v>534</v>
      </c>
      <c r="AC8" s="692" t="s">
        <v>527</v>
      </c>
      <c r="AD8" s="692" t="s">
        <v>523</v>
      </c>
      <c r="AE8" s="692" t="s">
        <v>524</v>
      </c>
      <c r="AF8" s="692" t="s">
        <v>525</v>
      </c>
      <c r="AG8" s="693" t="s">
        <v>526</v>
      </c>
      <c r="AH8" s="503" t="s">
        <v>515</v>
      </c>
      <c r="AI8" s="504" t="s">
        <v>230</v>
      </c>
      <c r="AJ8" s="504" t="s">
        <v>516</v>
      </c>
      <c r="AK8" s="509" t="s">
        <v>517</v>
      </c>
      <c r="AL8" s="505" t="s">
        <v>518</v>
      </c>
      <c r="AM8" s="506" t="s">
        <v>522</v>
      </c>
      <c r="AN8" s="510" t="s">
        <v>519</v>
      </c>
      <c r="AO8" s="749" t="s">
        <v>534</v>
      </c>
      <c r="AP8" s="750" t="s">
        <v>527</v>
      </c>
      <c r="AQ8" s="750" t="s">
        <v>523</v>
      </c>
      <c r="AR8" s="750" t="s">
        <v>524</v>
      </c>
      <c r="AS8" s="750" t="s">
        <v>525</v>
      </c>
      <c r="AT8" s="751" t="s">
        <v>526</v>
      </c>
    </row>
    <row r="9" spans="1:46" s="55" customFormat="1" ht="232.5" customHeight="1" x14ac:dyDescent="0.25">
      <c r="A9" s="913" t="s">
        <v>193</v>
      </c>
      <c r="B9" s="102">
        <v>1</v>
      </c>
      <c r="C9" s="614" t="s">
        <v>472</v>
      </c>
      <c r="D9" s="103" t="s">
        <v>194</v>
      </c>
      <c r="E9" s="103" t="s">
        <v>473</v>
      </c>
      <c r="F9" s="104">
        <v>44316</v>
      </c>
      <c r="G9" s="706" t="s">
        <v>780</v>
      </c>
      <c r="H9" s="182" t="s">
        <v>1010</v>
      </c>
      <c r="I9" s="106">
        <v>1</v>
      </c>
      <c r="J9" s="107" t="s">
        <v>781</v>
      </c>
      <c r="K9" s="110"/>
      <c r="L9" s="110" t="s">
        <v>647</v>
      </c>
      <c r="M9" s="110" t="s">
        <v>529</v>
      </c>
      <c r="N9" s="107" t="s">
        <v>770</v>
      </c>
      <c r="O9" s="110" t="s">
        <v>991</v>
      </c>
      <c r="P9" s="110" t="s">
        <v>860</v>
      </c>
      <c r="Q9" s="106">
        <v>0.7</v>
      </c>
      <c r="R9" s="107" t="s">
        <v>985</v>
      </c>
      <c r="S9" s="110" t="s">
        <v>862</v>
      </c>
      <c r="T9" s="600" t="s">
        <v>1011</v>
      </c>
      <c r="U9" s="105" t="s">
        <v>1095</v>
      </c>
      <c r="V9" s="516">
        <v>1</v>
      </c>
      <c r="W9" s="515" t="s">
        <v>1499</v>
      </c>
      <c r="X9" s="549" t="s">
        <v>1096</v>
      </c>
      <c r="Y9" s="112" t="s">
        <v>1093</v>
      </c>
      <c r="Z9" s="110" t="s">
        <v>529</v>
      </c>
      <c r="AA9" s="540" t="s">
        <v>1261</v>
      </c>
      <c r="AB9" s="567" t="s">
        <v>1233</v>
      </c>
      <c r="AC9" s="515" t="s">
        <v>860</v>
      </c>
      <c r="AD9" s="514">
        <v>1</v>
      </c>
      <c r="AE9" s="635" t="s">
        <v>1500</v>
      </c>
      <c r="AF9" s="635" t="s">
        <v>1242</v>
      </c>
      <c r="AG9" s="540" t="s">
        <v>532</v>
      </c>
      <c r="AH9" s="567" t="s">
        <v>1349</v>
      </c>
      <c r="AI9" s="516">
        <v>1</v>
      </c>
      <c r="AJ9" s="515" t="s">
        <v>578</v>
      </c>
      <c r="AK9" s="540" t="s">
        <v>578</v>
      </c>
      <c r="AL9" s="727">
        <v>44567</v>
      </c>
      <c r="AM9" s="515" t="s">
        <v>529</v>
      </c>
      <c r="AN9" s="540" t="s">
        <v>1349</v>
      </c>
      <c r="AO9" s="567" t="s">
        <v>1496</v>
      </c>
      <c r="AP9" s="515" t="s">
        <v>578</v>
      </c>
      <c r="AQ9" s="514">
        <v>1</v>
      </c>
      <c r="AR9" s="515" t="s">
        <v>1497</v>
      </c>
      <c r="AS9" s="515" t="s">
        <v>578</v>
      </c>
      <c r="AT9" s="540" t="s">
        <v>529</v>
      </c>
    </row>
    <row r="10" spans="1:46" s="55" customFormat="1" ht="185.45" customHeight="1" x14ac:dyDescent="0.25">
      <c r="A10" s="913"/>
      <c r="B10" s="102">
        <v>2</v>
      </c>
      <c r="C10" s="615" t="s">
        <v>466</v>
      </c>
      <c r="D10" s="103" t="s">
        <v>195</v>
      </c>
      <c r="E10" s="103" t="s">
        <v>474</v>
      </c>
      <c r="F10" s="104">
        <v>44331</v>
      </c>
      <c r="G10" s="706" t="s">
        <v>782</v>
      </c>
      <c r="H10" s="109" t="s">
        <v>578</v>
      </c>
      <c r="I10" s="106" t="s">
        <v>578</v>
      </c>
      <c r="J10" s="110" t="s">
        <v>578</v>
      </c>
      <c r="K10" s="110"/>
      <c r="L10" s="110" t="s">
        <v>647</v>
      </c>
      <c r="M10" s="110" t="s">
        <v>535</v>
      </c>
      <c r="N10" s="107" t="s">
        <v>573</v>
      </c>
      <c r="O10" s="110" t="s">
        <v>991</v>
      </c>
      <c r="P10" s="110" t="s">
        <v>861</v>
      </c>
      <c r="Q10" s="106">
        <v>0</v>
      </c>
      <c r="R10" s="107" t="s">
        <v>863</v>
      </c>
      <c r="S10" s="110" t="s">
        <v>578</v>
      </c>
      <c r="T10" s="115" t="s">
        <v>535</v>
      </c>
      <c r="U10" s="601" t="s">
        <v>1501</v>
      </c>
      <c r="V10" s="106">
        <v>1</v>
      </c>
      <c r="W10" s="110" t="s">
        <v>1097</v>
      </c>
      <c r="X10" s="540"/>
      <c r="Y10" s="112" t="s">
        <v>1093</v>
      </c>
      <c r="Z10" s="110" t="s">
        <v>529</v>
      </c>
      <c r="AA10" s="540" t="s">
        <v>1098</v>
      </c>
      <c r="AB10" s="567" t="s">
        <v>1234</v>
      </c>
      <c r="AC10" s="515" t="s">
        <v>860</v>
      </c>
      <c r="AD10" s="514">
        <v>1</v>
      </c>
      <c r="AE10" s="635" t="s">
        <v>1262</v>
      </c>
      <c r="AF10" s="635" t="s">
        <v>1243</v>
      </c>
      <c r="AG10" s="540" t="s">
        <v>529</v>
      </c>
      <c r="AH10" s="567" t="s">
        <v>1349</v>
      </c>
      <c r="AI10" s="516">
        <v>1</v>
      </c>
      <c r="AJ10" s="515" t="s">
        <v>578</v>
      </c>
      <c r="AK10" s="540" t="s">
        <v>578</v>
      </c>
      <c r="AL10" s="727">
        <v>44567</v>
      </c>
      <c r="AM10" s="515" t="s">
        <v>529</v>
      </c>
      <c r="AN10" s="540" t="s">
        <v>1349</v>
      </c>
      <c r="AO10" s="567" t="s">
        <v>1496</v>
      </c>
      <c r="AP10" s="515" t="s">
        <v>578</v>
      </c>
      <c r="AQ10" s="514">
        <v>1</v>
      </c>
      <c r="AR10" s="515" t="s">
        <v>1497</v>
      </c>
      <c r="AS10" s="515" t="s">
        <v>578</v>
      </c>
      <c r="AT10" s="540" t="s">
        <v>529</v>
      </c>
    </row>
    <row r="11" spans="1:46" ht="114" x14ac:dyDescent="0.2">
      <c r="A11" s="913" t="s">
        <v>197</v>
      </c>
      <c r="B11" s="102">
        <f>B10+1</f>
        <v>3</v>
      </c>
      <c r="C11" s="614" t="s">
        <v>198</v>
      </c>
      <c r="D11" s="103" t="s">
        <v>199</v>
      </c>
      <c r="E11" s="103" t="s">
        <v>473</v>
      </c>
      <c r="F11" s="114" t="s">
        <v>200</v>
      </c>
      <c r="G11" s="706" t="s">
        <v>785</v>
      </c>
      <c r="H11" s="182" t="s">
        <v>572</v>
      </c>
      <c r="I11" s="106">
        <v>1</v>
      </c>
      <c r="J11" s="107" t="s">
        <v>768</v>
      </c>
      <c r="K11" s="110"/>
      <c r="L11" s="110" t="s">
        <v>647</v>
      </c>
      <c r="M11" s="110" t="s">
        <v>529</v>
      </c>
      <c r="N11" s="107" t="s">
        <v>767</v>
      </c>
      <c r="O11" s="110" t="s">
        <v>991</v>
      </c>
      <c r="P11" s="110" t="s">
        <v>860</v>
      </c>
      <c r="Q11" s="106">
        <v>1</v>
      </c>
      <c r="R11" s="107" t="s">
        <v>865</v>
      </c>
      <c r="S11" s="110" t="s">
        <v>866</v>
      </c>
      <c r="T11" s="115" t="s">
        <v>529</v>
      </c>
      <c r="U11" s="567" t="s">
        <v>1105</v>
      </c>
      <c r="V11" s="514">
        <v>1</v>
      </c>
      <c r="W11" s="515" t="s">
        <v>578</v>
      </c>
      <c r="X11" s="540" t="s">
        <v>578</v>
      </c>
      <c r="Y11" s="112" t="s">
        <v>1093</v>
      </c>
      <c r="Z11" s="110" t="s">
        <v>529</v>
      </c>
      <c r="AA11" s="540" t="s">
        <v>1105</v>
      </c>
      <c r="AB11" s="567" t="s">
        <v>1233</v>
      </c>
      <c r="AC11" s="515" t="s">
        <v>578</v>
      </c>
      <c r="AD11" s="514">
        <v>1</v>
      </c>
      <c r="AE11" s="515" t="s">
        <v>1241</v>
      </c>
      <c r="AF11" s="515" t="s">
        <v>578</v>
      </c>
      <c r="AG11" s="540" t="s">
        <v>529</v>
      </c>
      <c r="AH11" s="567" t="s">
        <v>1350</v>
      </c>
      <c r="AI11" s="516">
        <v>1</v>
      </c>
      <c r="AJ11" s="515" t="s">
        <v>578</v>
      </c>
      <c r="AK11" s="540" t="s">
        <v>578</v>
      </c>
      <c r="AL11" s="727">
        <v>44567</v>
      </c>
      <c r="AM11" s="515" t="s">
        <v>529</v>
      </c>
      <c r="AN11" s="540" t="s">
        <v>1351</v>
      </c>
      <c r="AO11" s="567" t="s">
        <v>1496</v>
      </c>
      <c r="AP11" s="515" t="s">
        <v>578</v>
      </c>
      <c r="AQ11" s="514">
        <v>1</v>
      </c>
      <c r="AR11" s="515" t="s">
        <v>1241</v>
      </c>
      <c r="AS11" s="515" t="s">
        <v>578</v>
      </c>
      <c r="AT11" s="540" t="s">
        <v>529</v>
      </c>
    </row>
    <row r="12" spans="1:46" ht="116.25" customHeight="1" x14ac:dyDescent="0.2">
      <c r="A12" s="913"/>
      <c r="B12" s="102">
        <f t="shared" ref="B12:B29" si="0">B11+1</f>
        <v>4</v>
      </c>
      <c r="C12" s="614" t="s">
        <v>201</v>
      </c>
      <c r="D12" s="103" t="s">
        <v>202</v>
      </c>
      <c r="E12" s="103" t="s">
        <v>474</v>
      </c>
      <c r="F12" s="104">
        <v>44227</v>
      </c>
      <c r="G12" s="706" t="s">
        <v>1014</v>
      </c>
      <c r="H12" s="182" t="s">
        <v>864</v>
      </c>
      <c r="I12" s="106">
        <v>1</v>
      </c>
      <c r="J12" s="107" t="s">
        <v>783</v>
      </c>
      <c r="K12" s="110"/>
      <c r="L12" s="110" t="s">
        <v>647</v>
      </c>
      <c r="M12" s="110" t="s">
        <v>529</v>
      </c>
      <c r="N12" s="107" t="s">
        <v>769</v>
      </c>
      <c r="O12" s="110" t="s">
        <v>991</v>
      </c>
      <c r="P12" s="110" t="s">
        <v>860</v>
      </c>
      <c r="Q12" s="106">
        <v>1</v>
      </c>
      <c r="R12" s="107" t="s">
        <v>1012</v>
      </c>
      <c r="S12" s="110" t="s">
        <v>877</v>
      </c>
      <c r="T12" s="115" t="s">
        <v>529</v>
      </c>
      <c r="U12" s="567" t="s">
        <v>1105</v>
      </c>
      <c r="V12" s="514">
        <v>1</v>
      </c>
      <c r="W12" s="515" t="s">
        <v>578</v>
      </c>
      <c r="X12" s="540" t="s">
        <v>578</v>
      </c>
      <c r="Y12" s="112" t="s">
        <v>1093</v>
      </c>
      <c r="Z12" s="110" t="s">
        <v>529</v>
      </c>
      <c r="AA12" s="540" t="s">
        <v>1105</v>
      </c>
      <c r="AB12" s="567" t="s">
        <v>1233</v>
      </c>
      <c r="AC12" s="515" t="s">
        <v>578</v>
      </c>
      <c r="AD12" s="514">
        <v>1</v>
      </c>
      <c r="AE12" s="515" t="s">
        <v>1241</v>
      </c>
      <c r="AF12" s="515" t="s">
        <v>578</v>
      </c>
      <c r="AG12" s="540" t="s">
        <v>529</v>
      </c>
      <c r="AH12" s="567" t="s">
        <v>1350</v>
      </c>
      <c r="AI12" s="516">
        <v>1</v>
      </c>
      <c r="AJ12" s="515" t="s">
        <v>578</v>
      </c>
      <c r="AK12" s="540" t="s">
        <v>578</v>
      </c>
      <c r="AL12" s="727">
        <v>44567</v>
      </c>
      <c r="AM12" s="515" t="s">
        <v>529</v>
      </c>
      <c r="AN12" s="540" t="s">
        <v>1351</v>
      </c>
      <c r="AO12" s="567" t="s">
        <v>1496</v>
      </c>
      <c r="AP12" s="515" t="s">
        <v>578</v>
      </c>
      <c r="AQ12" s="514">
        <v>1</v>
      </c>
      <c r="AR12" s="515" t="s">
        <v>1241</v>
      </c>
      <c r="AS12" s="515" t="s">
        <v>578</v>
      </c>
      <c r="AT12" s="540" t="s">
        <v>529</v>
      </c>
    </row>
    <row r="13" spans="1:46" ht="288.75" customHeight="1" x14ac:dyDescent="0.2">
      <c r="A13" s="913"/>
      <c r="B13" s="102">
        <f t="shared" si="0"/>
        <v>5</v>
      </c>
      <c r="C13" s="615" t="s">
        <v>203</v>
      </c>
      <c r="D13" s="103" t="s">
        <v>549</v>
      </c>
      <c r="E13" s="103" t="s">
        <v>474</v>
      </c>
      <c r="F13" s="104">
        <v>44362</v>
      </c>
      <c r="G13" s="706" t="s">
        <v>784</v>
      </c>
      <c r="H13" s="109" t="s">
        <v>578</v>
      </c>
      <c r="I13" s="110" t="s">
        <v>578</v>
      </c>
      <c r="J13" s="110" t="s">
        <v>578</v>
      </c>
      <c r="K13" s="110"/>
      <c r="L13" s="110" t="s">
        <v>647</v>
      </c>
      <c r="M13" s="110" t="s">
        <v>535</v>
      </c>
      <c r="N13" s="110" t="s">
        <v>578</v>
      </c>
      <c r="O13" s="110" t="s">
        <v>991</v>
      </c>
      <c r="P13" s="110" t="s">
        <v>861</v>
      </c>
      <c r="Q13" s="106">
        <v>0</v>
      </c>
      <c r="R13" s="107" t="s">
        <v>863</v>
      </c>
      <c r="S13" s="110" t="s">
        <v>578</v>
      </c>
      <c r="T13" s="115" t="s">
        <v>535</v>
      </c>
      <c r="U13" s="112" t="s">
        <v>1094</v>
      </c>
      <c r="V13" s="106">
        <v>1</v>
      </c>
      <c r="W13" s="110" t="s">
        <v>1099</v>
      </c>
      <c r="X13" s="540" t="s">
        <v>578</v>
      </c>
      <c r="Y13" s="112" t="s">
        <v>1093</v>
      </c>
      <c r="Z13" s="110" t="s">
        <v>529</v>
      </c>
      <c r="AA13" s="540" t="s">
        <v>1100</v>
      </c>
      <c r="AB13" s="567" t="s">
        <v>1233</v>
      </c>
      <c r="AC13" s="515" t="s">
        <v>860</v>
      </c>
      <c r="AD13" s="514">
        <v>1</v>
      </c>
      <c r="AE13" s="635" t="s">
        <v>1502</v>
      </c>
      <c r="AF13" s="635" t="s">
        <v>1273</v>
      </c>
      <c r="AG13" s="540" t="s">
        <v>529</v>
      </c>
      <c r="AH13" s="567" t="s">
        <v>1349</v>
      </c>
      <c r="AI13" s="516">
        <v>1</v>
      </c>
      <c r="AJ13" s="515" t="s">
        <v>578</v>
      </c>
      <c r="AK13" s="540" t="s">
        <v>578</v>
      </c>
      <c r="AL13" s="727">
        <v>44567</v>
      </c>
      <c r="AM13" s="515" t="s">
        <v>529</v>
      </c>
      <c r="AN13" s="540" t="s">
        <v>1349</v>
      </c>
      <c r="AO13" s="567" t="s">
        <v>1496</v>
      </c>
      <c r="AP13" s="515" t="s">
        <v>578</v>
      </c>
      <c r="AQ13" s="514">
        <v>1</v>
      </c>
      <c r="AR13" s="515" t="s">
        <v>1497</v>
      </c>
      <c r="AS13" s="515" t="s">
        <v>578</v>
      </c>
      <c r="AT13" s="540" t="s">
        <v>529</v>
      </c>
    </row>
    <row r="14" spans="1:46" ht="147" customHeight="1" x14ac:dyDescent="0.2">
      <c r="A14" s="913"/>
      <c r="B14" s="102">
        <f t="shared" si="0"/>
        <v>6</v>
      </c>
      <c r="C14" s="614" t="s">
        <v>204</v>
      </c>
      <c r="D14" s="103" t="s">
        <v>199</v>
      </c>
      <c r="E14" s="103" t="s">
        <v>474</v>
      </c>
      <c r="F14" s="114" t="s">
        <v>456</v>
      </c>
      <c r="G14" s="706" t="s">
        <v>785</v>
      </c>
      <c r="H14" s="109" t="s">
        <v>578</v>
      </c>
      <c r="I14" s="110" t="s">
        <v>578</v>
      </c>
      <c r="J14" s="110" t="s">
        <v>578</v>
      </c>
      <c r="K14" s="110"/>
      <c r="L14" s="110" t="s">
        <v>647</v>
      </c>
      <c r="M14" s="110" t="s">
        <v>535</v>
      </c>
      <c r="N14" s="110" t="s">
        <v>578</v>
      </c>
      <c r="O14" s="110" t="s">
        <v>991</v>
      </c>
      <c r="P14" s="110" t="s">
        <v>861</v>
      </c>
      <c r="Q14" s="106">
        <v>0</v>
      </c>
      <c r="R14" s="107" t="s">
        <v>863</v>
      </c>
      <c r="S14" s="110" t="s">
        <v>578</v>
      </c>
      <c r="T14" s="115" t="s">
        <v>535</v>
      </c>
      <c r="U14" s="112" t="s">
        <v>1028</v>
      </c>
      <c r="V14" s="205">
        <v>1</v>
      </c>
      <c r="W14" s="110" t="s">
        <v>1102</v>
      </c>
      <c r="X14" s="540" t="s">
        <v>578</v>
      </c>
      <c r="Y14" s="112" t="s">
        <v>1093</v>
      </c>
      <c r="Z14" s="110" t="s">
        <v>529</v>
      </c>
      <c r="AA14" s="540" t="s">
        <v>1101</v>
      </c>
      <c r="AB14" s="567" t="s">
        <v>1234</v>
      </c>
      <c r="AC14" s="515" t="s">
        <v>860</v>
      </c>
      <c r="AD14" s="514">
        <v>1</v>
      </c>
      <c r="AE14" s="635" t="s">
        <v>1272</v>
      </c>
      <c r="AF14" s="635" t="s">
        <v>1274</v>
      </c>
      <c r="AG14" s="540" t="s">
        <v>529</v>
      </c>
      <c r="AH14" s="567" t="s">
        <v>1349</v>
      </c>
      <c r="AI14" s="516">
        <v>1</v>
      </c>
      <c r="AJ14" s="515" t="s">
        <v>578</v>
      </c>
      <c r="AK14" s="540" t="s">
        <v>578</v>
      </c>
      <c r="AL14" s="727">
        <v>44567</v>
      </c>
      <c r="AM14" s="515" t="s">
        <v>529</v>
      </c>
      <c r="AN14" s="540" t="s">
        <v>1349</v>
      </c>
      <c r="AO14" s="567" t="s">
        <v>1496</v>
      </c>
      <c r="AP14" s="515" t="s">
        <v>578</v>
      </c>
      <c r="AQ14" s="514">
        <v>1</v>
      </c>
      <c r="AR14" s="515" t="s">
        <v>1497</v>
      </c>
      <c r="AS14" s="515" t="s">
        <v>578</v>
      </c>
      <c r="AT14" s="540" t="s">
        <v>529</v>
      </c>
    </row>
    <row r="15" spans="1:46" ht="141.6" customHeight="1" x14ac:dyDescent="0.2">
      <c r="A15" s="913"/>
      <c r="B15" s="102">
        <f t="shared" si="0"/>
        <v>7</v>
      </c>
      <c r="C15" s="116" t="s">
        <v>1015</v>
      </c>
      <c r="D15" s="103" t="s">
        <v>1016</v>
      </c>
      <c r="E15" s="103" t="s">
        <v>474</v>
      </c>
      <c r="F15" s="114" t="s">
        <v>456</v>
      </c>
      <c r="G15" s="706" t="s">
        <v>786</v>
      </c>
      <c r="H15" s="109" t="s">
        <v>578</v>
      </c>
      <c r="I15" s="110" t="s">
        <v>578</v>
      </c>
      <c r="J15" s="110" t="s">
        <v>578</v>
      </c>
      <c r="K15" s="110"/>
      <c r="L15" s="110" t="s">
        <v>647</v>
      </c>
      <c r="M15" s="110" t="s">
        <v>535</v>
      </c>
      <c r="N15" s="110" t="s">
        <v>578</v>
      </c>
      <c r="O15" s="110" t="s">
        <v>991</v>
      </c>
      <c r="P15" s="110" t="s">
        <v>861</v>
      </c>
      <c r="Q15" s="106">
        <v>0</v>
      </c>
      <c r="R15" s="117" t="s">
        <v>986</v>
      </c>
      <c r="S15" s="110" t="s">
        <v>877</v>
      </c>
      <c r="T15" s="115" t="s">
        <v>535</v>
      </c>
      <c r="U15" s="112" t="s">
        <v>1029</v>
      </c>
      <c r="V15" s="205">
        <v>1</v>
      </c>
      <c r="W15" s="110" t="s">
        <v>1103</v>
      </c>
      <c r="X15" s="540" t="s">
        <v>578</v>
      </c>
      <c r="Y15" s="112" t="s">
        <v>1093</v>
      </c>
      <c r="Z15" s="110" t="s">
        <v>529</v>
      </c>
      <c r="AA15" s="540" t="s">
        <v>1104</v>
      </c>
      <c r="AB15" s="567" t="s">
        <v>1233</v>
      </c>
      <c r="AC15" s="515" t="s">
        <v>860</v>
      </c>
      <c r="AD15" s="514">
        <v>1</v>
      </c>
      <c r="AE15" s="635" t="s">
        <v>1263</v>
      </c>
      <c r="AF15" s="635" t="s">
        <v>1244</v>
      </c>
      <c r="AG15" s="540" t="s">
        <v>529</v>
      </c>
      <c r="AH15" s="567" t="s">
        <v>1349</v>
      </c>
      <c r="AI15" s="516">
        <v>1</v>
      </c>
      <c r="AJ15" s="515" t="s">
        <v>578</v>
      </c>
      <c r="AK15" s="540" t="s">
        <v>578</v>
      </c>
      <c r="AL15" s="727">
        <v>44567</v>
      </c>
      <c r="AM15" s="515" t="s">
        <v>529</v>
      </c>
      <c r="AN15" s="540" t="s">
        <v>1349</v>
      </c>
      <c r="AO15" s="567" t="s">
        <v>1496</v>
      </c>
      <c r="AP15" s="515" t="s">
        <v>578</v>
      </c>
      <c r="AQ15" s="514">
        <v>1</v>
      </c>
      <c r="AR15" s="515" t="s">
        <v>1497</v>
      </c>
      <c r="AS15" s="515" t="s">
        <v>578</v>
      </c>
      <c r="AT15" s="540" t="s">
        <v>529</v>
      </c>
    </row>
    <row r="16" spans="1:46" ht="126.6" customHeight="1" x14ac:dyDescent="0.2">
      <c r="A16" s="913"/>
      <c r="B16" s="102">
        <f t="shared" si="0"/>
        <v>8</v>
      </c>
      <c r="C16" s="614" t="s">
        <v>455</v>
      </c>
      <c r="D16" s="103" t="s">
        <v>199</v>
      </c>
      <c r="E16" s="103" t="s">
        <v>474</v>
      </c>
      <c r="F16" s="104">
        <v>44227</v>
      </c>
      <c r="G16" s="706" t="s">
        <v>785</v>
      </c>
      <c r="H16" s="182" t="s">
        <v>787</v>
      </c>
      <c r="I16" s="106">
        <v>1</v>
      </c>
      <c r="J16" s="107" t="s">
        <v>771</v>
      </c>
      <c r="K16" s="110"/>
      <c r="L16" s="110" t="s">
        <v>647</v>
      </c>
      <c r="M16" s="110" t="s">
        <v>529</v>
      </c>
      <c r="N16" s="107" t="s">
        <v>766</v>
      </c>
      <c r="O16" s="110" t="s">
        <v>991</v>
      </c>
      <c r="P16" s="110" t="s">
        <v>860</v>
      </c>
      <c r="Q16" s="106">
        <v>1</v>
      </c>
      <c r="R16" s="107" t="s">
        <v>875</v>
      </c>
      <c r="S16" s="110" t="s">
        <v>876</v>
      </c>
      <c r="T16" s="115" t="s">
        <v>529</v>
      </c>
      <c r="U16" s="567" t="s">
        <v>1105</v>
      </c>
      <c r="V16" s="514">
        <v>1</v>
      </c>
      <c r="W16" s="515" t="s">
        <v>578</v>
      </c>
      <c r="X16" s="540" t="s">
        <v>578</v>
      </c>
      <c r="Y16" s="112" t="s">
        <v>1093</v>
      </c>
      <c r="Z16" s="110" t="s">
        <v>529</v>
      </c>
      <c r="AA16" s="540" t="s">
        <v>1105</v>
      </c>
      <c r="AB16" s="567" t="s">
        <v>1233</v>
      </c>
      <c r="AC16" s="515" t="s">
        <v>578</v>
      </c>
      <c r="AD16" s="514">
        <v>1</v>
      </c>
      <c r="AE16" s="515" t="s">
        <v>1241</v>
      </c>
      <c r="AF16" s="515" t="s">
        <v>578</v>
      </c>
      <c r="AG16" s="540" t="s">
        <v>529</v>
      </c>
      <c r="AH16" s="567" t="s">
        <v>1350</v>
      </c>
      <c r="AI16" s="516">
        <v>1</v>
      </c>
      <c r="AJ16" s="515" t="s">
        <v>578</v>
      </c>
      <c r="AK16" s="540" t="s">
        <v>578</v>
      </c>
      <c r="AL16" s="727">
        <v>44567</v>
      </c>
      <c r="AM16" s="515" t="s">
        <v>529</v>
      </c>
      <c r="AN16" s="540" t="s">
        <v>1351</v>
      </c>
      <c r="AO16" s="567" t="s">
        <v>1496</v>
      </c>
      <c r="AP16" s="515" t="s">
        <v>578</v>
      </c>
      <c r="AQ16" s="514">
        <v>1</v>
      </c>
      <c r="AR16" s="515" t="s">
        <v>1241</v>
      </c>
      <c r="AS16" s="515" t="s">
        <v>578</v>
      </c>
      <c r="AT16" s="540" t="s">
        <v>529</v>
      </c>
    </row>
    <row r="17" spans="1:46" ht="130.5" customHeight="1" x14ac:dyDescent="0.2">
      <c r="A17" s="913"/>
      <c r="B17" s="102">
        <f t="shared" si="0"/>
        <v>9</v>
      </c>
      <c r="C17" s="614" t="s">
        <v>465</v>
      </c>
      <c r="D17" s="103" t="s">
        <v>256</v>
      </c>
      <c r="E17" s="103" t="s">
        <v>212</v>
      </c>
      <c r="F17" s="104">
        <v>44225</v>
      </c>
      <c r="G17" s="118" t="s">
        <v>551</v>
      </c>
      <c r="H17" s="182" t="s">
        <v>584</v>
      </c>
      <c r="I17" s="106">
        <v>1</v>
      </c>
      <c r="J17" s="107" t="s">
        <v>585</v>
      </c>
      <c r="K17" s="110" t="s">
        <v>578</v>
      </c>
      <c r="L17" s="110" t="s">
        <v>647</v>
      </c>
      <c r="M17" s="110" t="s">
        <v>529</v>
      </c>
      <c r="N17" s="107" t="s">
        <v>765</v>
      </c>
      <c r="O17" s="110" t="s">
        <v>991</v>
      </c>
      <c r="P17" s="110" t="s">
        <v>860</v>
      </c>
      <c r="Q17" s="106">
        <v>1</v>
      </c>
      <c r="R17" s="107" t="s">
        <v>584</v>
      </c>
      <c r="S17" s="110" t="s">
        <v>867</v>
      </c>
      <c r="T17" s="115" t="s">
        <v>529</v>
      </c>
      <c r="U17" s="65" t="s">
        <v>1049</v>
      </c>
      <c r="V17" s="514">
        <v>1</v>
      </c>
      <c r="W17" s="515" t="s">
        <v>578</v>
      </c>
      <c r="X17" s="540" t="s">
        <v>578</v>
      </c>
      <c r="Y17" s="112" t="s">
        <v>1093</v>
      </c>
      <c r="Z17" s="110" t="s">
        <v>529</v>
      </c>
      <c r="AA17" s="540" t="s">
        <v>1105</v>
      </c>
      <c r="AB17" s="567" t="s">
        <v>1233</v>
      </c>
      <c r="AC17" s="515" t="s">
        <v>578</v>
      </c>
      <c r="AD17" s="514">
        <v>1</v>
      </c>
      <c r="AE17" s="515" t="s">
        <v>1241</v>
      </c>
      <c r="AF17" s="515" t="s">
        <v>578</v>
      </c>
      <c r="AG17" s="540" t="s">
        <v>529</v>
      </c>
      <c r="AH17" s="567" t="s">
        <v>1350</v>
      </c>
      <c r="AI17" s="516">
        <v>1</v>
      </c>
      <c r="AJ17" s="515" t="s">
        <v>578</v>
      </c>
      <c r="AK17" s="540" t="s">
        <v>578</v>
      </c>
      <c r="AL17" s="727">
        <v>44567</v>
      </c>
      <c r="AM17" s="515" t="s">
        <v>529</v>
      </c>
      <c r="AN17" s="540" t="s">
        <v>1351</v>
      </c>
      <c r="AO17" s="567" t="s">
        <v>1496</v>
      </c>
      <c r="AP17" s="515" t="s">
        <v>578</v>
      </c>
      <c r="AQ17" s="514">
        <v>1</v>
      </c>
      <c r="AR17" s="515" t="s">
        <v>1241</v>
      </c>
      <c r="AS17" s="515" t="s">
        <v>578</v>
      </c>
      <c r="AT17" s="540" t="s">
        <v>529</v>
      </c>
    </row>
    <row r="18" spans="1:46" ht="118.5" customHeight="1" x14ac:dyDescent="0.2">
      <c r="A18" s="913"/>
      <c r="B18" s="102">
        <f t="shared" si="0"/>
        <v>10</v>
      </c>
      <c r="C18" s="615" t="s">
        <v>464</v>
      </c>
      <c r="D18" s="119" t="s">
        <v>257</v>
      </c>
      <c r="E18" s="103" t="s">
        <v>212</v>
      </c>
      <c r="F18" s="104">
        <v>44225</v>
      </c>
      <c r="G18" s="118" t="s">
        <v>550</v>
      </c>
      <c r="H18" s="182" t="s">
        <v>586</v>
      </c>
      <c r="I18" s="106">
        <v>1</v>
      </c>
      <c r="J18" s="107" t="s">
        <v>587</v>
      </c>
      <c r="K18" s="110" t="s">
        <v>578</v>
      </c>
      <c r="L18" s="110" t="s">
        <v>647</v>
      </c>
      <c r="M18" s="110" t="s">
        <v>529</v>
      </c>
      <c r="N18" s="107" t="s">
        <v>764</v>
      </c>
      <c r="O18" s="110" t="s">
        <v>991</v>
      </c>
      <c r="P18" s="110" t="s">
        <v>860</v>
      </c>
      <c r="Q18" s="106">
        <v>1</v>
      </c>
      <c r="R18" s="107" t="s">
        <v>586</v>
      </c>
      <c r="S18" s="110" t="s">
        <v>867</v>
      </c>
      <c r="T18" s="115" t="s">
        <v>529</v>
      </c>
      <c r="U18" s="65" t="s">
        <v>1049</v>
      </c>
      <c r="V18" s="514">
        <v>1</v>
      </c>
      <c r="W18" s="515" t="s">
        <v>578</v>
      </c>
      <c r="X18" s="540" t="s">
        <v>578</v>
      </c>
      <c r="Y18" s="112" t="s">
        <v>1093</v>
      </c>
      <c r="Z18" s="110" t="s">
        <v>529</v>
      </c>
      <c r="AA18" s="540" t="s">
        <v>1105</v>
      </c>
      <c r="AB18" s="567" t="s">
        <v>1233</v>
      </c>
      <c r="AC18" s="515" t="s">
        <v>578</v>
      </c>
      <c r="AD18" s="514">
        <v>1</v>
      </c>
      <c r="AE18" s="515" t="s">
        <v>1241</v>
      </c>
      <c r="AF18" s="515" t="s">
        <v>578</v>
      </c>
      <c r="AG18" s="540" t="s">
        <v>529</v>
      </c>
      <c r="AH18" s="567" t="s">
        <v>1350</v>
      </c>
      <c r="AI18" s="516">
        <v>1</v>
      </c>
      <c r="AJ18" s="515" t="s">
        <v>578</v>
      </c>
      <c r="AK18" s="540" t="s">
        <v>578</v>
      </c>
      <c r="AL18" s="727">
        <v>44567</v>
      </c>
      <c r="AM18" s="515" t="s">
        <v>529</v>
      </c>
      <c r="AN18" s="540" t="s">
        <v>1351</v>
      </c>
      <c r="AO18" s="567" t="s">
        <v>1496</v>
      </c>
      <c r="AP18" s="515" t="s">
        <v>578</v>
      </c>
      <c r="AQ18" s="514">
        <v>1</v>
      </c>
      <c r="AR18" s="515" t="s">
        <v>1241</v>
      </c>
      <c r="AS18" s="515" t="s">
        <v>578</v>
      </c>
      <c r="AT18" s="540" t="s">
        <v>529</v>
      </c>
    </row>
    <row r="19" spans="1:46" ht="137.25" customHeight="1" x14ac:dyDescent="0.2">
      <c r="A19" s="913" t="s">
        <v>205</v>
      </c>
      <c r="B19" s="102">
        <f t="shared" si="0"/>
        <v>11</v>
      </c>
      <c r="C19" s="614" t="s">
        <v>475</v>
      </c>
      <c r="D19" s="119" t="s">
        <v>206</v>
      </c>
      <c r="E19" s="119" t="s">
        <v>474</v>
      </c>
      <c r="F19" s="114" t="s">
        <v>207</v>
      </c>
      <c r="G19" s="706" t="s">
        <v>546</v>
      </c>
      <c r="H19" s="182" t="s">
        <v>761</v>
      </c>
      <c r="I19" s="106">
        <v>1</v>
      </c>
      <c r="J19" s="107" t="s">
        <v>772</v>
      </c>
      <c r="K19" s="110" t="s">
        <v>578</v>
      </c>
      <c r="L19" s="110" t="s">
        <v>647</v>
      </c>
      <c r="M19" s="110" t="s">
        <v>529</v>
      </c>
      <c r="N19" s="107" t="s">
        <v>762</v>
      </c>
      <c r="O19" s="110" t="s">
        <v>991</v>
      </c>
      <c r="P19" s="110" t="s">
        <v>860</v>
      </c>
      <c r="Q19" s="106">
        <v>1</v>
      </c>
      <c r="R19" s="107" t="s">
        <v>868</v>
      </c>
      <c r="S19" s="110" t="s">
        <v>869</v>
      </c>
      <c r="T19" s="115" t="s">
        <v>529</v>
      </c>
      <c r="U19" s="567" t="s">
        <v>1105</v>
      </c>
      <c r="V19" s="514">
        <v>1</v>
      </c>
      <c r="W19" s="515" t="s">
        <v>578</v>
      </c>
      <c r="X19" s="540" t="s">
        <v>578</v>
      </c>
      <c r="Y19" s="112" t="s">
        <v>1093</v>
      </c>
      <c r="Z19" s="110" t="s">
        <v>529</v>
      </c>
      <c r="AA19" s="540" t="s">
        <v>1105</v>
      </c>
      <c r="AB19" s="567" t="s">
        <v>1233</v>
      </c>
      <c r="AC19" s="515" t="s">
        <v>578</v>
      </c>
      <c r="AD19" s="514">
        <v>1</v>
      </c>
      <c r="AE19" s="515" t="s">
        <v>1241</v>
      </c>
      <c r="AF19" s="515" t="s">
        <v>578</v>
      </c>
      <c r="AG19" s="540" t="s">
        <v>529</v>
      </c>
      <c r="AH19" s="567" t="s">
        <v>1350</v>
      </c>
      <c r="AI19" s="516">
        <v>1</v>
      </c>
      <c r="AJ19" s="515" t="s">
        <v>578</v>
      </c>
      <c r="AK19" s="540" t="s">
        <v>578</v>
      </c>
      <c r="AL19" s="727">
        <v>44567</v>
      </c>
      <c r="AM19" s="515" t="s">
        <v>529</v>
      </c>
      <c r="AN19" s="540" t="s">
        <v>1351</v>
      </c>
      <c r="AO19" s="567" t="s">
        <v>1496</v>
      </c>
      <c r="AP19" s="515" t="s">
        <v>578</v>
      </c>
      <c r="AQ19" s="514">
        <v>1</v>
      </c>
      <c r="AR19" s="515" t="s">
        <v>1241</v>
      </c>
      <c r="AS19" s="515" t="s">
        <v>578</v>
      </c>
      <c r="AT19" s="540" t="s">
        <v>529</v>
      </c>
    </row>
    <row r="20" spans="1:46" ht="123.75" customHeight="1" x14ac:dyDescent="0.2">
      <c r="A20" s="913"/>
      <c r="B20" s="102">
        <f t="shared" si="0"/>
        <v>12</v>
      </c>
      <c r="C20" s="614" t="s">
        <v>476</v>
      </c>
      <c r="D20" s="119" t="s">
        <v>206</v>
      </c>
      <c r="E20" s="119" t="s">
        <v>474</v>
      </c>
      <c r="F20" s="114" t="s">
        <v>458</v>
      </c>
      <c r="G20" s="706" t="s">
        <v>547</v>
      </c>
      <c r="H20" s="182" t="s">
        <v>788</v>
      </c>
      <c r="I20" s="106">
        <v>1</v>
      </c>
      <c r="J20" s="107" t="s">
        <v>789</v>
      </c>
      <c r="K20" s="110" t="s">
        <v>578</v>
      </c>
      <c r="L20" s="110" t="s">
        <v>647</v>
      </c>
      <c r="M20" s="110" t="s">
        <v>529</v>
      </c>
      <c r="N20" s="107" t="s">
        <v>763</v>
      </c>
      <c r="O20" s="110" t="s">
        <v>991</v>
      </c>
      <c r="P20" s="110" t="s">
        <v>860</v>
      </c>
      <c r="Q20" s="106">
        <v>1</v>
      </c>
      <c r="R20" s="117" t="s">
        <v>987</v>
      </c>
      <c r="S20" s="110" t="s">
        <v>870</v>
      </c>
      <c r="T20" s="115" t="s">
        <v>529</v>
      </c>
      <c r="U20" s="567" t="s">
        <v>1105</v>
      </c>
      <c r="V20" s="514">
        <v>1</v>
      </c>
      <c r="W20" s="515" t="s">
        <v>578</v>
      </c>
      <c r="X20" s="540" t="s">
        <v>578</v>
      </c>
      <c r="Y20" s="112" t="s">
        <v>1093</v>
      </c>
      <c r="Z20" s="110" t="s">
        <v>529</v>
      </c>
      <c r="AA20" s="540" t="s">
        <v>1105</v>
      </c>
      <c r="AB20" s="567" t="s">
        <v>1233</v>
      </c>
      <c r="AC20" s="515" t="s">
        <v>578</v>
      </c>
      <c r="AD20" s="514">
        <v>1</v>
      </c>
      <c r="AE20" s="515" t="s">
        <v>1241</v>
      </c>
      <c r="AF20" s="515" t="s">
        <v>578</v>
      </c>
      <c r="AG20" s="540" t="s">
        <v>529</v>
      </c>
      <c r="AH20" s="567" t="s">
        <v>1350</v>
      </c>
      <c r="AI20" s="516">
        <v>1</v>
      </c>
      <c r="AJ20" s="515" t="s">
        <v>578</v>
      </c>
      <c r="AK20" s="540" t="s">
        <v>578</v>
      </c>
      <c r="AL20" s="727">
        <v>44567</v>
      </c>
      <c r="AM20" s="515" t="s">
        <v>529</v>
      </c>
      <c r="AN20" s="540" t="s">
        <v>1351</v>
      </c>
      <c r="AO20" s="567" t="s">
        <v>1496</v>
      </c>
      <c r="AP20" s="515" t="s">
        <v>578</v>
      </c>
      <c r="AQ20" s="514">
        <v>1</v>
      </c>
      <c r="AR20" s="515" t="s">
        <v>1241</v>
      </c>
      <c r="AS20" s="515" t="s">
        <v>578</v>
      </c>
      <c r="AT20" s="540" t="s">
        <v>529</v>
      </c>
    </row>
    <row r="21" spans="1:46" ht="158.25" customHeight="1" x14ac:dyDescent="0.2">
      <c r="A21" s="913"/>
      <c r="B21" s="102">
        <f t="shared" si="0"/>
        <v>13</v>
      </c>
      <c r="C21" s="614" t="s">
        <v>477</v>
      </c>
      <c r="D21" s="119" t="s">
        <v>269</v>
      </c>
      <c r="E21" s="119" t="s">
        <v>296</v>
      </c>
      <c r="F21" s="119" t="s">
        <v>981</v>
      </c>
      <c r="G21" s="706" t="s">
        <v>548</v>
      </c>
      <c r="H21" s="182" t="s">
        <v>790</v>
      </c>
      <c r="I21" s="106">
        <v>1</v>
      </c>
      <c r="J21" s="107" t="s">
        <v>791</v>
      </c>
      <c r="K21" s="110" t="s">
        <v>578</v>
      </c>
      <c r="L21" s="110" t="s">
        <v>647</v>
      </c>
      <c r="M21" s="110" t="s">
        <v>529</v>
      </c>
      <c r="N21" s="107" t="s">
        <v>760</v>
      </c>
      <c r="O21" s="110" t="s">
        <v>991</v>
      </c>
      <c r="P21" s="110" t="s">
        <v>860</v>
      </c>
      <c r="Q21" s="106">
        <v>1</v>
      </c>
      <c r="R21" s="117" t="s">
        <v>988</v>
      </c>
      <c r="S21" s="110" t="s">
        <v>871</v>
      </c>
      <c r="T21" s="115" t="s">
        <v>529</v>
      </c>
      <c r="U21" s="567" t="s">
        <v>1105</v>
      </c>
      <c r="V21" s="514">
        <v>1</v>
      </c>
      <c r="W21" s="515" t="s">
        <v>578</v>
      </c>
      <c r="X21" s="540" t="s">
        <v>578</v>
      </c>
      <c r="Y21" s="112" t="s">
        <v>1093</v>
      </c>
      <c r="Z21" s="110" t="s">
        <v>529</v>
      </c>
      <c r="AA21" s="540" t="s">
        <v>1105</v>
      </c>
      <c r="AB21" s="567" t="s">
        <v>1233</v>
      </c>
      <c r="AC21" s="515" t="s">
        <v>578</v>
      </c>
      <c r="AD21" s="514">
        <v>1</v>
      </c>
      <c r="AE21" s="515" t="s">
        <v>1241</v>
      </c>
      <c r="AF21" s="515" t="s">
        <v>578</v>
      </c>
      <c r="AG21" s="540" t="s">
        <v>529</v>
      </c>
      <c r="AH21" s="567" t="s">
        <v>1350</v>
      </c>
      <c r="AI21" s="516">
        <v>1</v>
      </c>
      <c r="AJ21" s="515" t="s">
        <v>578</v>
      </c>
      <c r="AK21" s="540" t="s">
        <v>578</v>
      </c>
      <c r="AL21" s="727">
        <v>44567</v>
      </c>
      <c r="AM21" s="515" t="s">
        <v>529</v>
      </c>
      <c r="AN21" s="540" t="s">
        <v>1351</v>
      </c>
      <c r="AO21" s="567" t="s">
        <v>1496</v>
      </c>
      <c r="AP21" s="515" t="s">
        <v>578</v>
      </c>
      <c r="AQ21" s="514">
        <v>1</v>
      </c>
      <c r="AR21" s="515" t="s">
        <v>1241</v>
      </c>
      <c r="AS21" s="515" t="s">
        <v>578</v>
      </c>
      <c r="AT21" s="540" t="s">
        <v>529</v>
      </c>
    </row>
    <row r="22" spans="1:46" ht="409.5" customHeight="1" x14ac:dyDescent="0.2">
      <c r="A22" s="913" t="s">
        <v>208</v>
      </c>
      <c r="B22" s="102">
        <f t="shared" si="0"/>
        <v>14</v>
      </c>
      <c r="C22" s="614" t="s">
        <v>478</v>
      </c>
      <c r="D22" s="103" t="s">
        <v>209</v>
      </c>
      <c r="E22" s="103" t="s">
        <v>210</v>
      </c>
      <c r="F22" s="102" t="s">
        <v>1017</v>
      </c>
      <c r="G22" s="108" t="s">
        <v>557</v>
      </c>
      <c r="H22" s="182" t="s">
        <v>792</v>
      </c>
      <c r="I22" s="106" t="s">
        <v>578</v>
      </c>
      <c r="J22" s="110" t="s">
        <v>578</v>
      </c>
      <c r="K22" s="110" t="s">
        <v>578</v>
      </c>
      <c r="L22" s="110" t="s">
        <v>647</v>
      </c>
      <c r="M22" s="110" t="s">
        <v>528</v>
      </c>
      <c r="N22" s="107" t="s">
        <v>759</v>
      </c>
      <c r="O22" s="110" t="s">
        <v>991</v>
      </c>
      <c r="P22" s="110" t="s">
        <v>861</v>
      </c>
      <c r="Q22" s="106">
        <v>0</v>
      </c>
      <c r="R22" s="107" t="s">
        <v>863</v>
      </c>
      <c r="S22" s="110" t="s">
        <v>578</v>
      </c>
      <c r="T22" s="115" t="s">
        <v>535</v>
      </c>
      <c r="U22" s="105" t="s">
        <v>1503</v>
      </c>
      <c r="V22" s="106">
        <v>0.33</v>
      </c>
      <c r="W22" s="517" t="s">
        <v>1190</v>
      </c>
      <c r="X22" s="64"/>
      <c r="Y22" s="112" t="s">
        <v>1093</v>
      </c>
      <c r="Z22" s="110" t="s">
        <v>528</v>
      </c>
      <c r="AA22" s="540" t="s">
        <v>1106</v>
      </c>
      <c r="AB22" s="567" t="s">
        <v>1234</v>
      </c>
      <c r="AC22" s="515" t="s">
        <v>860</v>
      </c>
      <c r="AD22" s="514">
        <v>0.66</v>
      </c>
      <c r="AE22" s="635" t="s">
        <v>1265</v>
      </c>
      <c r="AF22" s="635" t="s">
        <v>1244</v>
      </c>
      <c r="AG22" s="540" t="s">
        <v>528</v>
      </c>
      <c r="AH22" s="567" t="s">
        <v>1354</v>
      </c>
      <c r="AI22" s="516">
        <v>1</v>
      </c>
      <c r="AJ22" s="63" t="s">
        <v>1355</v>
      </c>
      <c r="AK22" s="540" t="s">
        <v>1352</v>
      </c>
      <c r="AL22" s="727">
        <v>44567</v>
      </c>
      <c r="AM22" s="515" t="s">
        <v>529</v>
      </c>
      <c r="AN22" s="540" t="s">
        <v>1357</v>
      </c>
      <c r="AO22" s="567" t="s">
        <v>1496</v>
      </c>
      <c r="AP22" s="515" t="s">
        <v>860</v>
      </c>
      <c r="AQ22" s="514">
        <v>1</v>
      </c>
      <c r="AR22" s="515" t="s">
        <v>1498</v>
      </c>
      <c r="AS22" s="515" t="s">
        <v>1244</v>
      </c>
      <c r="AT22" s="540" t="s">
        <v>529</v>
      </c>
    </row>
    <row r="23" spans="1:46" ht="268.89999999999998" customHeight="1" x14ac:dyDescent="0.2">
      <c r="A23" s="913"/>
      <c r="B23" s="102">
        <f t="shared" si="0"/>
        <v>15</v>
      </c>
      <c r="C23" s="614" t="s">
        <v>793</v>
      </c>
      <c r="D23" s="103" t="s">
        <v>270</v>
      </c>
      <c r="E23" s="103" t="s">
        <v>457</v>
      </c>
      <c r="F23" s="102" t="s">
        <v>1017</v>
      </c>
      <c r="G23" s="108" t="s">
        <v>556</v>
      </c>
      <c r="H23" s="182" t="s">
        <v>794</v>
      </c>
      <c r="I23" s="106" t="s">
        <v>578</v>
      </c>
      <c r="J23" s="110" t="s">
        <v>578</v>
      </c>
      <c r="K23" s="110" t="s">
        <v>578</v>
      </c>
      <c r="L23" s="110" t="s">
        <v>647</v>
      </c>
      <c r="M23" s="110" t="s">
        <v>528</v>
      </c>
      <c r="N23" s="107" t="s">
        <v>759</v>
      </c>
      <c r="O23" s="110" t="s">
        <v>991</v>
      </c>
      <c r="P23" s="110" t="s">
        <v>861</v>
      </c>
      <c r="Q23" s="106">
        <v>0</v>
      </c>
      <c r="R23" s="107" t="s">
        <v>863</v>
      </c>
      <c r="S23" s="110" t="s">
        <v>578</v>
      </c>
      <c r="T23" s="115" t="s">
        <v>535</v>
      </c>
      <c r="U23" s="105" t="s">
        <v>1504</v>
      </c>
      <c r="V23" s="106">
        <v>0.33</v>
      </c>
      <c r="W23" s="63" t="s">
        <v>1191</v>
      </c>
      <c r="X23" s="64"/>
      <c r="Y23" s="112" t="s">
        <v>1093</v>
      </c>
      <c r="Z23" s="110" t="s">
        <v>528</v>
      </c>
      <c r="AA23" s="540" t="s">
        <v>1192</v>
      </c>
      <c r="AB23" s="567" t="s">
        <v>1235</v>
      </c>
      <c r="AC23" s="515" t="s">
        <v>860</v>
      </c>
      <c r="AD23" s="514">
        <v>0.66</v>
      </c>
      <c r="AE23" s="635" t="s">
        <v>1265</v>
      </c>
      <c r="AF23" s="635" t="s">
        <v>1244</v>
      </c>
      <c r="AG23" s="540" t="s">
        <v>528</v>
      </c>
      <c r="AH23" s="567" t="s">
        <v>1353</v>
      </c>
      <c r="AI23" s="516">
        <v>1</v>
      </c>
      <c r="AJ23" s="63" t="s">
        <v>1505</v>
      </c>
      <c r="AK23" s="540" t="s">
        <v>1352</v>
      </c>
      <c r="AL23" s="727">
        <v>44567</v>
      </c>
      <c r="AM23" s="515" t="s">
        <v>529</v>
      </c>
      <c r="AN23" s="540" t="s">
        <v>1356</v>
      </c>
      <c r="AO23" s="567" t="s">
        <v>1496</v>
      </c>
      <c r="AP23" s="515" t="s">
        <v>860</v>
      </c>
      <c r="AQ23" s="514">
        <v>1</v>
      </c>
      <c r="AR23" s="515" t="s">
        <v>1498</v>
      </c>
      <c r="AS23" s="515" t="s">
        <v>1244</v>
      </c>
      <c r="AT23" s="540" t="s">
        <v>529</v>
      </c>
    </row>
    <row r="24" spans="1:46" ht="349.5" customHeight="1" x14ac:dyDescent="0.2">
      <c r="A24" s="913"/>
      <c r="B24" s="102">
        <f t="shared" si="0"/>
        <v>16</v>
      </c>
      <c r="C24" s="614" t="s">
        <v>215</v>
      </c>
      <c r="D24" s="103" t="s">
        <v>216</v>
      </c>
      <c r="E24" s="103" t="s">
        <v>217</v>
      </c>
      <c r="F24" s="104">
        <v>44286</v>
      </c>
      <c r="G24" s="108" t="s">
        <v>552</v>
      </c>
      <c r="H24" s="182" t="s">
        <v>588</v>
      </c>
      <c r="I24" s="106">
        <f>2/3</f>
        <v>0.66666666666666663</v>
      </c>
      <c r="J24" s="107" t="s">
        <v>1001</v>
      </c>
      <c r="K24" s="110" t="s">
        <v>589</v>
      </c>
      <c r="L24" s="110" t="s">
        <v>647</v>
      </c>
      <c r="M24" s="110" t="s">
        <v>530</v>
      </c>
      <c r="N24" s="107" t="s">
        <v>757</v>
      </c>
      <c r="O24" s="110" t="s">
        <v>991</v>
      </c>
      <c r="P24" s="110" t="s">
        <v>860</v>
      </c>
      <c r="Q24" s="106">
        <v>0.67</v>
      </c>
      <c r="R24" s="117" t="s">
        <v>588</v>
      </c>
      <c r="S24" s="110" t="s">
        <v>872</v>
      </c>
      <c r="T24" s="115" t="s">
        <v>531</v>
      </c>
      <c r="U24" s="65" t="s">
        <v>1506</v>
      </c>
      <c r="V24" s="514">
        <v>1</v>
      </c>
      <c r="W24" s="63" t="s">
        <v>1050</v>
      </c>
      <c r="X24" s="540" t="s">
        <v>1051</v>
      </c>
      <c r="Y24" s="112" t="s">
        <v>1093</v>
      </c>
      <c r="Z24" s="110" t="s">
        <v>528</v>
      </c>
      <c r="AA24" s="540" t="s">
        <v>1193</v>
      </c>
      <c r="AB24" s="567" t="s">
        <v>1236</v>
      </c>
      <c r="AC24" s="515" t="s">
        <v>860</v>
      </c>
      <c r="AD24" s="514">
        <v>1</v>
      </c>
      <c r="AE24" s="62" t="s">
        <v>1507</v>
      </c>
      <c r="AF24" s="635" t="s">
        <v>1245</v>
      </c>
      <c r="AG24" s="540" t="s">
        <v>532</v>
      </c>
      <c r="AH24" s="567" t="s">
        <v>578</v>
      </c>
      <c r="AI24" s="514">
        <v>1</v>
      </c>
      <c r="AJ24" s="515" t="s">
        <v>578</v>
      </c>
      <c r="AK24" s="540" t="s">
        <v>578</v>
      </c>
      <c r="AL24" s="727">
        <v>44568</v>
      </c>
      <c r="AM24" s="515" t="s">
        <v>529</v>
      </c>
      <c r="AN24" s="540" t="s">
        <v>1349</v>
      </c>
      <c r="AO24" s="567" t="s">
        <v>1496</v>
      </c>
      <c r="AP24" s="515" t="s">
        <v>578</v>
      </c>
      <c r="AQ24" s="514">
        <v>1</v>
      </c>
      <c r="AR24" s="515" t="s">
        <v>1497</v>
      </c>
      <c r="AS24" s="515" t="s">
        <v>578</v>
      </c>
      <c r="AT24" s="540" t="s">
        <v>529</v>
      </c>
    </row>
    <row r="25" spans="1:46" ht="249.75" x14ac:dyDescent="0.2">
      <c r="A25" s="913"/>
      <c r="B25" s="102">
        <f t="shared" si="0"/>
        <v>17</v>
      </c>
      <c r="C25" s="614" t="s">
        <v>460</v>
      </c>
      <c r="D25" s="103" t="s">
        <v>211</v>
      </c>
      <c r="E25" s="103" t="s">
        <v>217</v>
      </c>
      <c r="F25" s="102" t="s">
        <v>1017</v>
      </c>
      <c r="G25" s="108" t="s">
        <v>553</v>
      </c>
      <c r="H25" s="182" t="s">
        <v>590</v>
      </c>
      <c r="I25" s="106">
        <f>1/3</f>
        <v>0.33333333333333331</v>
      </c>
      <c r="J25" s="107" t="s">
        <v>591</v>
      </c>
      <c r="K25" s="110" t="s">
        <v>578</v>
      </c>
      <c r="L25" s="110" t="s">
        <v>647</v>
      </c>
      <c r="M25" s="110" t="s">
        <v>528</v>
      </c>
      <c r="N25" s="107" t="s">
        <v>982</v>
      </c>
      <c r="O25" s="110" t="s">
        <v>991</v>
      </c>
      <c r="P25" s="110" t="s">
        <v>861</v>
      </c>
      <c r="Q25" s="106">
        <v>0</v>
      </c>
      <c r="R25" s="107" t="s">
        <v>590</v>
      </c>
      <c r="S25" s="110" t="s">
        <v>873</v>
      </c>
      <c r="T25" s="115" t="s">
        <v>535</v>
      </c>
      <c r="U25" s="65" t="s">
        <v>1052</v>
      </c>
      <c r="V25" s="514">
        <v>0.33</v>
      </c>
      <c r="W25" s="63" t="s">
        <v>1053</v>
      </c>
      <c r="X25" s="540" t="s">
        <v>1054</v>
      </c>
      <c r="Y25" s="112" t="s">
        <v>1093</v>
      </c>
      <c r="Z25" s="110" t="s">
        <v>528</v>
      </c>
      <c r="AA25" s="183" t="s">
        <v>1107</v>
      </c>
      <c r="AB25" s="567" t="s">
        <v>1237</v>
      </c>
      <c r="AC25" s="515" t="s">
        <v>860</v>
      </c>
      <c r="AD25" s="514">
        <v>0.66</v>
      </c>
      <c r="AE25" s="635" t="s">
        <v>1266</v>
      </c>
      <c r="AF25" s="635" t="s">
        <v>1244</v>
      </c>
      <c r="AG25" s="540" t="s">
        <v>528</v>
      </c>
      <c r="AH25" s="567" t="s">
        <v>1380</v>
      </c>
      <c r="AI25" s="728">
        <v>1</v>
      </c>
      <c r="AJ25" s="63" t="s">
        <v>1419</v>
      </c>
      <c r="AK25" s="64" t="s">
        <v>578</v>
      </c>
      <c r="AL25" s="727">
        <v>44568</v>
      </c>
      <c r="AM25" s="110" t="s">
        <v>529</v>
      </c>
      <c r="AN25" s="183" t="s">
        <v>1420</v>
      </c>
      <c r="AO25" s="567" t="s">
        <v>1496</v>
      </c>
      <c r="AP25" s="515" t="s">
        <v>860</v>
      </c>
      <c r="AQ25" s="514">
        <v>1</v>
      </c>
      <c r="AR25" s="515" t="s">
        <v>1498</v>
      </c>
      <c r="AS25" s="515" t="s">
        <v>1244</v>
      </c>
      <c r="AT25" s="540" t="s">
        <v>529</v>
      </c>
    </row>
    <row r="26" spans="1:46" ht="158.25" customHeight="1" x14ac:dyDescent="0.2">
      <c r="A26" s="913"/>
      <c r="B26" s="102">
        <f t="shared" si="0"/>
        <v>18</v>
      </c>
      <c r="C26" s="614" t="s">
        <v>459</v>
      </c>
      <c r="D26" s="119" t="s">
        <v>213</v>
      </c>
      <c r="E26" s="103" t="s">
        <v>217</v>
      </c>
      <c r="F26" s="119" t="s">
        <v>214</v>
      </c>
      <c r="G26" s="108" t="s">
        <v>213</v>
      </c>
      <c r="H26" s="182" t="s">
        <v>738</v>
      </c>
      <c r="I26" s="110"/>
      <c r="J26" s="110" t="s">
        <v>578</v>
      </c>
      <c r="K26" s="110" t="s">
        <v>578</v>
      </c>
      <c r="L26" s="110" t="s">
        <v>647</v>
      </c>
      <c r="M26" s="110" t="s">
        <v>535</v>
      </c>
      <c r="N26" s="110" t="s">
        <v>578</v>
      </c>
      <c r="O26" s="110" t="s">
        <v>991</v>
      </c>
      <c r="P26" s="110" t="s">
        <v>861</v>
      </c>
      <c r="Q26" s="106">
        <v>0</v>
      </c>
      <c r="R26" s="107" t="s">
        <v>863</v>
      </c>
      <c r="S26" s="110" t="s">
        <v>578</v>
      </c>
      <c r="T26" s="115" t="s">
        <v>535</v>
      </c>
      <c r="U26" s="65" t="s">
        <v>1055</v>
      </c>
      <c r="V26" s="514">
        <v>1</v>
      </c>
      <c r="W26" s="63" t="s">
        <v>1056</v>
      </c>
      <c r="X26" s="540" t="s">
        <v>1057</v>
      </c>
      <c r="Y26" s="112" t="s">
        <v>1093</v>
      </c>
      <c r="Z26" s="110" t="s">
        <v>529</v>
      </c>
      <c r="AA26" s="183" t="s">
        <v>1108</v>
      </c>
      <c r="AB26" s="567" t="s">
        <v>1238</v>
      </c>
      <c r="AC26" s="515" t="s">
        <v>860</v>
      </c>
      <c r="AD26" s="514">
        <v>1</v>
      </c>
      <c r="AE26" s="635" t="s">
        <v>1264</v>
      </c>
      <c r="AF26" s="635" t="s">
        <v>1246</v>
      </c>
      <c r="AG26" s="540" t="s">
        <v>529</v>
      </c>
      <c r="AH26" s="567" t="s">
        <v>578</v>
      </c>
      <c r="AI26" s="514">
        <v>1</v>
      </c>
      <c r="AJ26" s="515" t="s">
        <v>578</v>
      </c>
      <c r="AK26" s="540" t="s">
        <v>578</v>
      </c>
      <c r="AL26" s="727">
        <v>44568</v>
      </c>
      <c r="AM26" s="515" t="s">
        <v>529</v>
      </c>
      <c r="AN26" s="540" t="s">
        <v>1349</v>
      </c>
      <c r="AO26" s="567" t="s">
        <v>1496</v>
      </c>
      <c r="AP26" s="515" t="s">
        <v>578</v>
      </c>
      <c r="AQ26" s="514">
        <v>1</v>
      </c>
      <c r="AR26" s="515" t="s">
        <v>1497</v>
      </c>
      <c r="AS26" s="515" t="s">
        <v>578</v>
      </c>
      <c r="AT26" s="540" t="s">
        <v>529</v>
      </c>
    </row>
    <row r="27" spans="1:46" ht="249.75" x14ac:dyDescent="0.2">
      <c r="A27" s="914" t="s">
        <v>218</v>
      </c>
      <c r="B27" s="102">
        <f t="shared" si="0"/>
        <v>19</v>
      </c>
      <c r="C27" s="614" t="s">
        <v>461</v>
      </c>
      <c r="D27" s="103" t="s">
        <v>211</v>
      </c>
      <c r="E27" s="103" t="s">
        <v>217</v>
      </c>
      <c r="F27" s="102" t="s">
        <v>1017</v>
      </c>
      <c r="G27" s="108" t="s">
        <v>554</v>
      </c>
      <c r="H27" s="182" t="s">
        <v>590</v>
      </c>
      <c r="I27" s="106">
        <f>1/3</f>
        <v>0.33333333333333331</v>
      </c>
      <c r="J27" s="107" t="s">
        <v>592</v>
      </c>
      <c r="K27" s="110" t="s">
        <v>578</v>
      </c>
      <c r="L27" s="110" t="s">
        <v>647</v>
      </c>
      <c r="M27" s="110" t="s">
        <v>528</v>
      </c>
      <c r="N27" s="107" t="s">
        <v>983</v>
      </c>
      <c r="O27" s="110" t="s">
        <v>991</v>
      </c>
      <c r="P27" s="110" t="s">
        <v>861</v>
      </c>
      <c r="Q27" s="106">
        <v>0</v>
      </c>
      <c r="R27" s="107" t="s">
        <v>590</v>
      </c>
      <c r="S27" s="110" t="s">
        <v>873</v>
      </c>
      <c r="T27" s="115" t="s">
        <v>535</v>
      </c>
      <c r="U27" s="65" t="s">
        <v>1058</v>
      </c>
      <c r="V27" s="514">
        <v>0.33</v>
      </c>
      <c r="W27" s="63" t="s">
        <v>1059</v>
      </c>
      <c r="X27" s="540" t="s">
        <v>1060</v>
      </c>
      <c r="Y27" s="112" t="s">
        <v>1093</v>
      </c>
      <c r="Z27" s="110" t="s">
        <v>528</v>
      </c>
      <c r="AA27" s="183" t="s">
        <v>1109</v>
      </c>
      <c r="AB27" s="567" t="s">
        <v>1237</v>
      </c>
      <c r="AC27" s="515" t="s">
        <v>860</v>
      </c>
      <c r="AD27" s="514">
        <v>0.66</v>
      </c>
      <c r="AE27" s="635" t="s">
        <v>1267</v>
      </c>
      <c r="AF27" s="635" t="s">
        <v>1244</v>
      </c>
      <c r="AG27" s="540" t="s">
        <v>528</v>
      </c>
      <c r="AH27" s="567" t="s">
        <v>1381</v>
      </c>
      <c r="AI27" s="514">
        <v>1</v>
      </c>
      <c r="AJ27" s="63" t="s">
        <v>1421</v>
      </c>
      <c r="AK27" s="540" t="s">
        <v>578</v>
      </c>
      <c r="AL27" s="727">
        <v>44568</v>
      </c>
      <c r="AM27" s="110" t="s">
        <v>529</v>
      </c>
      <c r="AN27" s="183" t="s">
        <v>1420</v>
      </c>
      <c r="AO27" s="567" t="s">
        <v>1496</v>
      </c>
      <c r="AP27" s="515" t="s">
        <v>860</v>
      </c>
      <c r="AQ27" s="514">
        <v>1</v>
      </c>
      <c r="AR27" s="515" t="s">
        <v>1498</v>
      </c>
      <c r="AS27" s="515" t="s">
        <v>1244</v>
      </c>
      <c r="AT27" s="540" t="s">
        <v>529</v>
      </c>
    </row>
    <row r="28" spans="1:46" ht="159" customHeight="1" x14ac:dyDescent="0.2">
      <c r="A28" s="914"/>
      <c r="B28" s="102">
        <f t="shared" si="0"/>
        <v>20</v>
      </c>
      <c r="C28" s="614" t="s">
        <v>462</v>
      </c>
      <c r="D28" s="119" t="s">
        <v>219</v>
      </c>
      <c r="E28" s="103" t="s">
        <v>217</v>
      </c>
      <c r="F28" s="119" t="s">
        <v>220</v>
      </c>
      <c r="G28" s="118" t="s">
        <v>555</v>
      </c>
      <c r="H28" s="182" t="s">
        <v>593</v>
      </c>
      <c r="I28" s="106">
        <f>1/2</f>
        <v>0.5</v>
      </c>
      <c r="J28" s="107" t="s">
        <v>1002</v>
      </c>
      <c r="K28" s="110" t="s">
        <v>578</v>
      </c>
      <c r="L28" s="110" t="s">
        <v>647</v>
      </c>
      <c r="M28" s="110" t="s">
        <v>528</v>
      </c>
      <c r="N28" s="107" t="s">
        <v>758</v>
      </c>
      <c r="O28" s="110" t="s">
        <v>991</v>
      </c>
      <c r="P28" s="110" t="s">
        <v>860</v>
      </c>
      <c r="Q28" s="106">
        <v>0.5</v>
      </c>
      <c r="R28" s="107" t="s">
        <v>593</v>
      </c>
      <c r="S28" s="110" t="s">
        <v>874</v>
      </c>
      <c r="T28" s="115" t="s">
        <v>528</v>
      </c>
      <c r="U28" s="65" t="s">
        <v>1061</v>
      </c>
      <c r="V28" s="514">
        <v>1</v>
      </c>
      <c r="W28" s="63" t="s">
        <v>1062</v>
      </c>
      <c r="X28" s="540" t="s">
        <v>578</v>
      </c>
      <c r="Y28" s="112" t="s">
        <v>1093</v>
      </c>
      <c r="Z28" s="110" t="s">
        <v>529</v>
      </c>
      <c r="AA28" s="183" t="s">
        <v>1110</v>
      </c>
      <c r="AB28" s="567" t="s">
        <v>1239</v>
      </c>
      <c r="AC28" s="515" t="s">
        <v>860</v>
      </c>
      <c r="AD28" s="514">
        <v>1</v>
      </c>
      <c r="AE28" s="635" t="s">
        <v>1508</v>
      </c>
      <c r="AF28" s="635" t="s">
        <v>1247</v>
      </c>
      <c r="AG28" s="540" t="s">
        <v>529</v>
      </c>
      <c r="AH28" s="567" t="s">
        <v>578</v>
      </c>
      <c r="AI28" s="514">
        <v>1</v>
      </c>
      <c r="AJ28" s="515" t="s">
        <v>578</v>
      </c>
      <c r="AK28" s="540" t="s">
        <v>578</v>
      </c>
      <c r="AL28" s="727">
        <v>44568</v>
      </c>
      <c r="AM28" s="515" t="s">
        <v>529</v>
      </c>
      <c r="AN28" s="540" t="s">
        <v>1349</v>
      </c>
      <c r="AO28" s="567" t="s">
        <v>1496</v>
      </c>
      <c r="AP28" s="515" t="s">
        <v>578</v>
      </c>
      <c r="AQ28" s="514">
        <v>1</v>
      </c>
      <c r="AR28" s="515" t="s">
        <v>1497</v>
      </c>
      <c r="AS28" s="515" t="s">
        <v>578</v>
      </c>
      <c r="AT28" s="540" t="s">
        <v>529</v>
      </c>
    </row>
    <row r="29" spans="1:46" ht="250.5" thickBot="1" x14ac:dyDescent="0.25">
      <c r="A29" s="915"/>
      <c r="B29" s="120">
        <f t="shared" si="0"/>
        <v>21</v>
      </c>
      <c r="C29" s="616" t="s">
        <v>463</v>
      </c>
      <c r="D29" s="121" t="s">
        <v>211</v>
      </c>
      <c r="E29" s="121" t="s">
        <v>217</v>
      </c>
      <c r="F29" s="120" t="s">
        <v>1017</v>
      </c>
      <c r="G29" s="122" t="s">
        <v>553</v>
      </c>
      <c r="H29" s="465" t="s">
        <v>590</v>
      </c>
      <c r="I29" s="124">
        <f>1/3</f>
        <v>0.33333333333333331</v>
      </c>
      <c r="J29" s="125" t="s">
        <v>594</v>
      </c>
      <c r="K29" s="126" t="s">
        <v>578</v>
      </c>
      <c r="L29" s="127" t="s">
        <v>647</v>
      </c>
      <c r="M29" s="128" t="s">
        <v>528</v>
      </c>
      <c r="N29" s="129" t="s">
        <v>983</v>
      </c>
      <c r="O29" s="130" t="s">
        <v>991</v>
      </c>
      <c r="P29" s="128" t="s">
        <v>861</v>
      </c>
      <c r="Q29" s="124">
        <v>0</v>
      </c>
      <c r="R29" s="125" t="s">
        <v>590</v>
      </c>
      <c r="S29" s="128" t="s">
        <v>873</v>
      </c>
      <c r="T29" s="371" t="s">
        <v>535</v>
      </c>
      <c r="U29" s="68" t="s">
        <v>1063</v>
      </c>
      <c r="V29" s="543">
        <v>0.33</v>
      </c>
      <c r="W29" s="66" t="s">
        <v>1064</v>
      </c>
      <c r="X29" s="535" t="s">
        <v>1065</v>
      </c>
      <c r="Y29" s="130" t="s">
        <v>1093</v>
      </c>
      <c r="Z29" s="128" t="s">
        <v>528</v>
      </c>
      <c r="AA29" s="487" t="s">
        <v>1111</v>
      </c>
      <c r="AB29" s="566" t="s">
        <v>1240</v>
      </c>
      <c r="AC29" s="533" t="s">
        <v>860</v>
      </c>
      <c r="AD29" s="543">
        <v>0.66</v>
      </c>
      <c r="AE29" s="636" t="s">
        <v>1268</v>
      </c>
      <c r="AF29" s="636" t="s">
        <v>1244</v>
      </c>
      <c r="AG29" s="535" t="s">
        <v>528</v>
      </c>
      <c r="AH29" s="567" t="s">
        <v>1380</v>
      </c>
      <c r="AI29" s="514">
        <v>1</v>
      </c>
      <c r="AJ29" s="63" t="s">
        <v>1422</v>
      </c>
      <c r="AK29" s="540" t="s">
        <v>578</v>
      </c>
      <c r="AL29" s="727">
        <v>44568</v>
      </c>
      <c r="AM29" s="110" t="s">
        <v>529</v>
      </c>
      <c r="AN29" s="183" t="s">
        <v>1420</v>
      </c>
      <c r="AO29" s="566" t="s">
        <v>1496</v>
      </c>
      <c r="AP29" s="533" t="s">
        <v>860</v>
      </c>
      <c r="AQ29" s="543">
        <v>1</v>
      </c>
      <c r="AR29" s="533" t="s">
        <v>1498</v>
      </c>
      <c r="AS29" s="533" t="s">
        <v>1244</v>
      </c>
      <c r="AT29" s="535" t="s">
        <v>529</v>
      </c>
    </row>
    <row r="30" spans="1:46" s="55" customFormat="1" ht="213" customHeight="1" x14ac:dyDescent="0.25">
      <c r="A30" s="69"/>
      <c r="B30" s="69"/>
      <c r="C30" s="70"/>
      <c r="D30" s="71"/>
      <c r="E30" s="71"/>
      <c r="F30" s="72"/>
      <c r="G30" s="73"/>
      <c r="H30" s="74"/>
      <c r="I30" s="75"/>
      <c r="J30" s="74"/>
      <c r="K30" s="75"/>
      <c r="L30" s="75"/>
      <c r="M30" s="75"/>
      <c r="N30" s="74"/>
      <c r="O30" s="75"/>
      <c r="P30" s="75"/>
      <c r="R30" s="74"/>
      <c r="S30" s="75"/>
      <c r="T30" s="75"/>
      <c r="V30" s="75"/>
      <c r="X30" s="75"/>
      <c r="AB30" s="75"/>
      <c r="AG30" s="75"/>
    </row>
    <row r="31" spans="1:46" ht="273" customHeight="1" x14ac:dyDescent="0.2">
      <c r="A31" s="76"/>
      <c r="B31" s="76"/>
      <c r="C31" s="77"/>
      <c r="D31" s="78"/>
      <c r="E31" s="78"/>
      <c r="F31" s="79"/>
      <c r="G31" s="80"/>
      <c r="AG31" s="81"/>
    </row>
    <row r="32" spans="1:46" ht="372.75" customHeight="1" x14ac:dyDescent="0.2">
      <c r="A32" s="76"/>
      <c r="B32" s="76"/>
      <c r="C32" s="77"/>
      <c r="D32" s="78"/>
      <c r="E32" s="78"/>
      <c r="F32" s="78"/>
      <c r="G32" s="73"/>
      <c r="AG32" s="81"/>
    </row>
    <row r="33" spans="1:33" ht="408.75" customHeight="1" x14ac:dyDescent="0.2">
      <c r="A33" s="76"/>
      <c r="B33" s="76"/>
      <c r="C33" s="77"/>
      <c r="D33" s="78"/>
      <c r="E33" s="78"/>
      <c r="F33" s="82"/>
      <c r="G33" s="73"/>
      <c r="AG33" s="81"/>
    </row>
    <row r="34" spans="1:33" ht="198.75" customHeight="1" x14ac:dyDescent="0.2">
      <c r="A34" s="896"/>
      <c r="B34" s="83"/>
      <c r="C34" s="84"/>
      <c r="D34" s="71"/>
      <c r="E34" s="71"/>
      <c r="F34" s="71"/>
      <c r="G34" s="73"/>
    </row>
    <row r="35" spans="1:33" ht="158.25" customHeight="1" x14ac:dyDescent="0.2">
      <c r="A35" s="896"/>
      <c r="B35" s="83"/>
      <c r="C35" s="77"/>
      <c r="D35" s="78"/>
      <c r="E35" s="71"/>
      <c r="F35" s="78"/>
      <c r="G35" s="73"/>
    </row>
    <row r="36" spans="1:33" ht="211.5" customHeight="1" x14ac:dyDescent="0.2">
      <c r="A36" s="896"/>
      <c r="B36" s="83"/>
      <c r="C36" s="77"/>
      <c r="D36" s="78"/>
      <c r="E36" s="71"/>
      <c r="F36" s="78"/>
      <c r="G36" s="82"/>
    </row>
    <row r="37" spans="1:33" ht="227.25" customHeight="1" x14ac:dyDescent="0.2">
      <c r="A37" s="896"/>
      <c r="B37" s="83"/>
      <c r="C37" s="84"/>
      <c r="D37" s="71"/>
      <c r="E37" s="71"/>
      <c r="F37" s="71"/>
      <c r="G37" s="85"/>
    </row>
    <row r="38" spans="1:33" x14ac:dyDescent="0.2">
      <c r="A38" s="86"/>
      <c r="B38" s="86"/>
      <c r="C38" s="87"/>
      <c r="D38" s="88"/>
      <c r="E38" s="89"/>
      <c r="F38" s="89"/>
      <c r="G38" s="90"/>
    </row>
  </sheetData>
  <sheetProtection autoFilter="0"/>
  <autoFilter ref="A8:AT29" xr:uid="{00000000-0009-0000-0000-000002000000}"/>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hyperlinks>
    <hyperlink ref="X9" r:id="rId1" xr:uid="{00000000-0004-0000-0200-000000000000}"/>
  </hyperlinks>
  <printOptions horizontalCentered="1"/>
  <pageMargins left="0.19685039370078741" right="0.19685039370078741" top="0.78740157480314965" bottom="0.39370078740157483" header="0" footer="0"/>
  <pageSetup paperSize="14" scale="22" orientation="landscape" r:id="rId2"/>
  <headerFooter alignWithMargins="0"/>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'CONTROL DE CAMBIOS'!$A$32:$A$35</xm:f>
          </x14:formula1>
          <xm:sqref>M8 Z8 AM8</xm:sqref>
        </x14:dataValidation>
        <x14:dataValidation type="list" allowBlank="1" showInputMessage="1" showErrorMessage="1" xr:uid="{00000000-0002-0000-0200-000001000000}">
          <x14:formula1>
            <xm:f>'CONTROL DE CAMBIOS'!$C$32:$C$36</xm:f>
          </x14:formula1>
          <xm:sqref>T8 AG8 AT8</xm:sqref>
        </x14:dataValidation>
        <x14:dataValidation type="list" allowBlank="1" showInputMessage="1" showErrorMessage="1" xr:uid="{00000000-0002-0000-0200-000002000000}">
          <x14:formula1>
            <xm:f>'CONTROL DE CAMBIOS'!$A$32:$A$36</xm:f>
          </x14:formula1>
          <xm:sqref>T10:T29 AT9:AT29</xm:sqref>
        </x14:dataValidation>
        <x14:dataValidation type="list" allowBlank="1" showInputMessage="1" showErrorMessage="1" xr:uid="{00000000-0002-0000-0200-000003000000}">
          <x14:formula1>
            <xm:f>'CONTROL DE CAMBIOS'!$C$32:$C$37</xm:f>
          </x14:formula1>
          <xm:sqref>Z9:Z29 M9:M29 AM9:AM29</xm:sqref>
        </x14:dataValidation>
        <x14:dataValidation type="list" allowBlank="1" showInputMessage="1" showErrorMessage="1" xr:uid="{00000000-0002-0000-0200-000004000000}">
          <x14:formula1>
            <xm:f>'CONTROL DE CAMBIOS'!$C$32:$C$38</xm:f>
          </x14:formula1>
          <xm:sqref>T9 AG9:AG29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P13"/>
  <sheetViews>
    <sheetView zoomScaleNormal="100" workbookViewId="0">
      <selection activeCell="AA11" sqref="AA11"/>
    </sheetView>
  </sheetViews>
  <sheetFormatPr baseColWidth="10" defaultColWidth="11.42578125" defaultRowHeight="14.25" x14ac:dyDescent="0.2"/>
  <cols>
    <col min="1" max="1" width="11.42578125" style="86" customWidth="1"/>
    <col min="2" max="2" width="39.85546875" style="86" customWidth="1"/>
    <col min="3" max="12" width="18.5703125" style="86" customWidth="1"/>
    <col min="13" max="23" width="15.85546875" style="86" customWidth="1"/>
    <col min="24" max="24" width="33.85546875" style="86" customWidth="1"/>
    <col min="25" max="25" width="19.7109375" style="86" customWidth="1"/>
    <col min="26" max="26" width="15.85546875" style="86" customWidth="1"/>
    <col min="27" max="27" width="20.28515625" style="86" customWidth="1"/>
    <col min="28" max="29" width="38.28515625" style="86" customWidth="1"/>
    <col min="30" max="30" width="29" style="131" hidden="1" customWidth="1"/>
    <col min="31" max="31" width="17.140625" style="86" hidden="1" customWidth="1"/>
    <col min="32" max="32" width="26.28515625" style="86" hidden="1" customWidth="1"/>
    <col min="33" max="33" width="20.5703125" style="86" hidden="1" customWidth="1"/>
    <col min="34" max="35" width="22.140625" style="132" hidden="1" customWidth="1"/>
    <col min="36" max="36" width="38.42578125" style="133" hidden="1" customWidth="1"/>
    <col min="37" max="37" width="23.28515625" style="86" hidden="1" customWidth="1"/>
    <col min="38" max="38" width="20.42578125" style="86" hidden="1" customWidth="1"/>
    <col min="39" max="39" width="19.85546875" style="86" hidden="1" customWidth="1"/>
    <col min="40" max="40" width="38.85546875" style="131" hidden="1" customWidth="1"/>
    <col min="41" max="41" width="23.42578125" style="86" hidden="1" customWidth="1"/>
    <col min="42" max="42" width="11.42578125" style="86" hidden="1" customWidth="1"/>
    <col min="43" max="43" width="69.85546875" style="86" customWidth="1"/>
    <col min="44" max="44" width="17.7109375" style="132" customWidth="1"/>
    <col min="45" max="45" width="17.7109375" style="86" customWidth="1"/>
    <col min="46" max="46" width="40.28515625" style="617" customWidth="1"/>
    <col min="47" max="48" width="17.7109375" style="86" customWidth="1"/>
    <col min="49" max="49" width="28.7109375" style="86" customWidth="1"/>
    <col min="50" max="50" width="17.28515625" style="86" customWidth="1"/>
    <col min="51" max="51" width="17.7109375" style="86" customWidth="1"/>
    <col min="52" max="52" width="19.140625" style="86" customWidth="1"/>
    <col min="53" max="53" width="39.140625" style="86" customWidth="1"/>
    <col min="54" max="54" width="21" style="86" customWidth="1"/>
    <col min="55" max="55" width="27.28515625" style="86" customWidth="1"/>
    <col min="56" max="56" width="53" style="86" customWidth="1"/>
    <col min="57" max="57" width="17.7109375" style="86" customWidth="1"/>
    <col min="58" max="58" width="17.7109375" style="747" customWidth="1"/>
    <col min="59" max="59" width="34" style="86" customWidth="1"/>
    <col min="60" max="61" width="17.7109375" style="86" customWidth="1"/>
    <col min="62" max="62" width="25.85546875" style="86" customWidth="1"/>
    <col min="63" max="65" width="17.7109375" style="86" customWidth="1"/>
    <col min="66" max="66" width="70.140625" style="86" customWidth="1"/>
    <col min="67" max="67" width="24.5703125" style="86" customWidth="1"/>
    <col min="68" max="68" width="26.7109375" style="86" customWidth="1"/>
    <col min="69" max="16384" width="11.42578125" style="86"/>
  </cols>
  <sheetData>
    <row r="1" spans="1:68" ht="32.450000000000003" customHeight="1" x14ac:dyDescent="0.2">
      <c r="A1" s="932"/>
      <c r="B1" s="933"/>
      <c r="C1" s="951" t="s">
        <v>157</v>
      </c>
      <c r="D1" s="951"/>
      <c r="E1" s="951"/>
      <c r="F1" s="951"/>
      <c r="G1" s="951"/>
      <c r="H1" s="951"/>
      <c r="I1" s="951"/>
      <c r="J1" s="951"/>
      <c r="K1" s="951"/>
      <c r="L1" s="951"/>
      <c r="M1" s="951"/>
      <c r="N1" s="951"/>
      <c r="O1" s="951"/>
      <c r="P1" s="951"/>
      <c r="Q1" s="951"/>
      <c r="R1" s="951"/>
      <c r="S1" s="951"/>
      <c r="T1" s="951"/>
      <c r="U1" s="951"/>
      <c r="V1" s="951"/>
      <c r="W1" s="951"/>
      <c r="X1" s="951"/>
      <c r="Y1" s="951"/>
      <c r="Z1" s="951"/>
      <c r="AA1" s="1035" t="s">
        <v>156</v>
      </c>
      <c r="AB1" s="1035"/>
      <c r="AC1" s="1036"/>
      <c r="AD1" s="1045"/>
      <c r="AE1" s="933"/>
      <c r="AF1" s="951" t="s">
        <v>157</v>
      </c>
      <c r="AG1" s="951"/>
      <c r="AH1" s="951"/>
      <c r="AI1" s="951"/>
      <c r="AJ1" s="951"/>
      <c r="AK1" s="951"/>
      <c r="AL1" s="951"/>
      <c r="AM1" s="951"/>
      <c r="AN1" s="951"/>
      <c r="AO1" s="951"/>
      <c r="AP1" s="50" t="s">
        <v>156</v>
      </c>
      <c r="AQ1" s="932"/>
      <c r="AR1" s="933"/>
      <c r="AS1" s="951" t="s">
        <v>157</v>
      </c>
      <c r="AT1" s="951"/>
      <c r="AU1" s="951"/>
      <c r="AV1" s="951"/>
      <c r="AW1" s="951"/>
      <c r="AX1" s="951"/>
      <c r="AY1" s="951"/>
      <c r="AZ1" s="951"/>
      <c r="BA1" s="951"/>
      <c r="BB1" s="951"/>
      <c r="BC1" s="50" t="s">
        <v>156</v>
      </c>
      <c r="BD1" s="932"/>
      <c r="BE1" s="933"/>
      <c r="BF1" s="951" t="s">
        <v>157</v>
      </c>
      <c r="BG1" s="951"/>
      <c r="BH1" s="951"/>
      <c r="BI1" s="951"/>
      <c r="BJ1" s="951"/>
      <c r="BK1" s="951"/>
      <c r="BL1" s="951"/>
      <c r="BM1" s="951"/>
      <c r="BN1" s="951"/>
      <c r="BO1" s="951"/>
      <c r="BP1" s="50" t="s">
        <v>156</v>
      </c>
    </row>
    <row r="2" spans="1:68" ht="32.450000000000003" customHeight="1" x14ac:dyDescent="0.2">
      <c r="A2" s="934"/>
      <c r="B2" s="935"/>
      <c r="C2" s="952"/>
      <c r="D2" s="952"/>
      <c r="E2" s="952"/>
      <c r="F2" s="952"/>
      <c r="G2" s="952"/>
      <c r="H2" s="952"/>
      <c r="I2" s="952"/>
      <c r="J2" s="952"/>
      <c r="K2" s="952"/>
      <c r="L2" s="952"/>
      <c r="M2" s="952"/>
      <c r="N2" s="952"/>
      <c r="O2" s="952"/>
      <c r="P2" s="952"/>
      <c r="Q2" s="952"/>
      <c r="R2" s="952"/>
      <c r="S2" s="952"/>
      <c r="T2" s="952"/>
      <c r="U2" s="952"/>
      <c r="V2" s="952"/>
      <c r="W2" s="952"/>
      <c r="X2" s="952"/>
      <c r="Y2" s="952"/>
      <c r="Z2" s="952"/>
      <c r="AA2" s="1037" t="s">
        <v>559</v>
      </c>
      <c r="AB2" s="1037"/>
      <c r="AC2" s="1038"/>
      <c r="AD2" s="1046"/>
      <c r="AE2" s="935"/>
      <c r="AF2" s="952"/>
      <c r="AG2" s="952"/>
      <c r="AH2" s="952"/>
      <c r="AI2" s="952"/>
      <c r="AJ2" s="952"/>
      <c r="AK2" s="952"/>
      <c r="AL2" s="952"/>
      <c r="AM2" s="952"/>
      <c r="AN2" s="952"/>
      <c r="AO2" s="952"/>
      <c r="AP2" s="53" t="s">
        <v>559</v>
      </c>
      <c r="AQ2" s="934"/>
      <c r="AR2" s="935"/>
      <c r="AS2" s="952"/>
      <c r="AT2" s="952"/>
      <c r="AU2" s="952"/>
      <c r="AV2" s="952"/>
      <c r="AW2" s="952"/>
      <c r="AX2" s="952"/>
      <c r="AY2" s="952"/>
      <c r="AZ2" s="952"/>
      <c r="BA2" s="952"/>
      <c r="BB2" s="952"/>
      <c r="BC2" s="53" t="s">
        <v>559</v>
      </c>
      <c r="BD2" s="934"/>
      <c r="BE2" s="935"/>
      <c r="BF2" s="952"/>
      <c r="BG2" s="952"/>
      <c r="BH2" s="952"/>
      <c r="BI2" s="952"/>
      <c r="BJ2" s="952"/>
      <c r="BK2" s="952"/>
      <c r="BL2" s="952"/>
      <c r="BM2" s="952"/>
      <c r="BN2" s="952"/>
      <c r="BO2" s="952"/>
      <c r="BP2" s="54" t="s">
        <v>559</v>
      </c>
    </row>
    <row r="3" spans="1:68" ht="32.450000000000003" customHeight="1" x14ac:dyDescent="0.2">
      <c r="A3" s="934"/>
      <c r="B3" s="935"/>
      <c r="C3" s="952"/>
      <c r="D3" s="952"/>
      <c r="E3" s="952"/>
      <c r="F3" s="952"/>
      <c r="G3" s="952"/>
      <c r="H3" s="952"/>
      <c r="I3" s="952"/>
      <c r="J3" s="952"/>
      <c r="K3" s="952"/>
      <c r="L3" s="952"/>
      <c r="M3" s="952"/>
      <c r="N3" s="952"/>
      <c r="O3" s="952"/>
      <c r="P3" s="952"/>
      <c r="Q3" s="952"/>
      <c r="R3" s="952"/>
      <c r="S3" s="952"/>
      <c r="T3" s="952"/>
      <c r="U3" s="952"/>
      <c r="V3" s="952"/>
      <c r="W3" s="952"/>
      <c r="X3" s="952"/>
      <c r="Y3" s="952"/>
      <c r="Z3" s="952"/>
      <c r="AA3" s="1037" t="s">
        <v>560</v>
      </c>
      <c r="AB3" s="1037"/>
      <c r="AC3" s="1038"/>
      <c r="AD3" s="1046"/>
      <c r="AE3" s="935"/>
      <c r="AF3" s="952"/>
      <c r="AG3" s="952"/>
      <c r="AH3" s="952"/>
      <c r="AI3" s="952"/>
      <c r="AJ3" s="952"/>
      <c r="AK3" s="952"/>
      <c r="AL3" s="952"/>
      <c r="AM3" s="952"/>
      <c r="AN3" s="952"/>
      <c r="AO3" s="952"/>
      <c r="AP3" s="53" t="s">
        <v>560</v>
      </c>
      <c r="AQ3" s="934"/>
      <c r="AR3" s="935"/>
      <c r="AS3" s="952"/>
      <c r="AT3" s="952"/>
      <c r="AU3" s="952"/>
      <c r="AV3" s="952"/>
      <c r="AW3" s="952"/>
      <c r="AX3" s="952"/>
      <c r="AY3" s="952"/>
      <c r="AZ3" s="952"/>
      <c r="BA3" s="952"/>
      <c r="BB3" s="952"/>
      <c r="BC3" s="53" t="s">
        <v>560</v>
      </c>
      <c r="BD3" s="934"/>
      <c r="BE3" s="935"/>
      <c r="BF3" s="952"/>
      <c r="BG3" s="952"/>
      <c r="BH3" s="952"/>
      <c r="BI3" s="952"/>
      <c r="BJ3" s="952"/>
      <c r="BK3" s="952"/>
      <c r="BL3" s="952"/>
      <c r="BM3" s="952"/>
      <c r="BN3" s="952"/>
      <c r="BO3" s="952"/>
      <c r="BP3" s="54" t="s">
        <v>560</v>
      </c>
    </row>
    <row r="4" spans="1:68" ht="32.450000000000003" customHeight="1" x14ac:dyDescent="0.2">
      <c r="A4" s="953" t="s">
        <v>149</v>
      </c>
      <c r="B4" s="952"/>
      <c r="C4" s="952"/>
      <c r="D4" s="952"/>
      <c r="E4" s="952"/>
      <c r="F4" s="952"/>
      <c r="G4" s="952"/>
      <c r="H4" s="952"/>
      <c r="I4" s="952"/>
      <c r="J4" s="952"/>
      <c r="K4" s="952"/>
      <c r="L4" s="952"/>
      <c r="M4" s="952"/>
      <c r="N4" s="952"/>
      <c r="O4" s="952"/>
      <c r="P4" s="952"/>
      <c r="Q4" s="952"/>
      <c r="R4" s="952"/>
      <c r="S4" s="952"/>
      <c r="T4" s="952"/>
      <c r="U4" s="952"/>
      <c r="V4" s="952"/>
      <c r="W4" s="952"/>
      <c r="X4" s="952"/>
      <c r="Y4" s="952"/>
      <c r="Z4" s="952"/>
      <c r="AA4" s="952"/>
      <c r="AB4" s="952"/>
      <c r="AC4" s="954"/>
      <c r="AD4" s="1044" t="s">
        <v>149</v>
      </c>
      <c r="AE4" s="952"/>
      <c r="AF4" s="952"/>
      <c r="AG4" s="952"/>
      <c r="AH4" s="952"/>
      <c r="AI4" s="952"/>
      <c r="AJ4" s="952"/>
      <c r="AK4" s="952"/>
      <c r="AL4" s="952"/>
      <c r="AM4" s="952"/>
      <c r="AN4" s="952"/>
      <c r="AO4" s="952"/>
      <c r="AP4" s="954"/>
      <c r="AQ4" s="953" t="s">
        <v>149</v>
      </c>
      <c r="AR4" s="952"/>
      <c r="AS4" s="952"/>
      <c r="AT4" s="952"/>
      <c r="AU4" s="952"/>
      <c r="AV4" s="952"/>
      <c r="AW4" s="952"/>
      <c r="AX4" s="952"/>
      <c r="AY4" s="952"/>
      <c r="AZ4" s="952"/>
      <c r="BA4" s="952"/>
      <c r="BB4" s="952"/>
      <c r="BC4" s="954"/>
      <c r="BD4" s="953" t="s">
        <v>149</v>
      </c>
      <c r="BE4" s="952"/>
      <c r="BF4" s="952"/>
      <c r="BG4" s="952"/>
      <c r="BH4" s="952"/>
      <c r="BI4" s="952"/>
      <c r="BJ4" s="952"/>
      <c r="BK4" s="952"/>
      <c r="BL4" s="952"/>
      <c r="BM4" s="952"/>
      <c r="BN4" s="952"/>
      <c r="BO4" s="952"/>
      <c r="BP4" s="954"/>
    </row>
    <row r="5" spans="1:68" ht="48.75" customHeight="1" x14ac:dyDescent="0.2">
      <c r="A5" s="1041" t="s">
        <v>562</v>
      </c>
      <c r="B5" s="1039"/>
      <c r="C5" s="1039"/>
      <c r="D5" s="1039"/>
      <c r="E5" s="1039"/>
      <c r="F5" s="1039"/>
      <c r="G5" s="1039"/>
      <c r="H5" s="1039"/>
      <c r="I5" s="1039"/>
      <c r="J5" s="1039"/>
      <c r="K5" s="1039"/>
      <c r="L5" s="1039"/>
      <c r="M5" s="1039"/>
      <c r="N5" s="1039"/>
      <c r="O5" s="1039"/>
      <c r="P5" s="1039"/>
      <c r="Q5" s="1039"/>
      <c r="R5" s="1039"/>
      <c r="S5" s="1039"/>
      <c r="T5" s="1039"/>
      <c r="U5" s="1039"/>
      <c r="V5" s="1039"/>
      <c r="W5" s="1039" t="s">
        <v>1030</v>
      </c>
      <c r="X5" s="1039"/>
      <c r="Y5" s="1039"/>
      <c r="Z5" s="1039"/>
      <c r="AA5" s="1039"/>
      <c r="AB5" s="1039"/>
      <c r="AC5" s="1040"/>
      <c r="AD5" s="961" t="s">
        <v>563</v>
      </c>
      <c r="AE5" s="961"/>
      <c r="AF5" s="961"/>
      <c r="AG5" s="961"/>
      <c r="AH5" s="961"/>
      <c r="AI5" s="961"/>
      <c r="AJ5" s="961"/>
      <c r="AK5" s="961"/>
      <c r="AL5" s="961"/>
      <c r="AM5" s="962"/>
      <c r="AN5" s="963" t="s">
        <v>1030</v>
      </c>
      <c r="AO5" s="961"/>
      <c r="AP5" s="964"/>
      <c r="AQ5" s="960" t="s">
        <v>564</v>
      </c>
      <c r="AR5" s="961"/>
      <c r="AS5" s="961"/>
      <c r="AT5" s="961"/>
      <c r="AU5" s="961"/>
      <c r="AV5" s="961"/>
      <c r="AW5" s="961"/>
      <c r="AX5" s="961"/>
      <c r="AY5" s="961"/>
      <c r="AZ5" s="962"/>
      <c r="BA5" s="963" t="s">
        <v>1030</v>
      </c>
      <c r="BB5" s="961"/>
      <c r="BC5" s="964"/>
      <c r="BD5" s="960" t="s">
        <v>562</v>
      </c>
      <c r="BE5" s="961"/>
      <c r="BF5" s="961"/>
      <c r="BG5" s="961"/>
      <c r="BH5" s="961"/>
      <c r="BI5" s="961"/>
      <c r="BJ5" s="961"/>
      <c r="BK5" s="961"/>
      <c r="BL5" s="961"/>
      <c r="BM5" s="962"/>
      <c r="BN5" s="963" t="s">
        <v>1030</v>
      </c>
      <c r="BO5" s="961"/>
      <c r="BP5" s="964"/>
    </row>
    <row r="6" spans="1:68" ht="48.75" customHeight="1" thickBot="1" x14ac:dyDescent="0.25">
      <c r="A6" s="929" t="s">
        <v>160</v>
      </c>
      <c r="B6" s="930"/>
      <c r="C6" s="930"/>
      <c r="D6" s="930"/>
      <c r="E6" s="930"/>
      <c r="F6" s="930"/>
      <c r="G6" s="930"/>
      <c r="H6" s="930"/>
      <c r="I6" s="930"/>
      <c r="J6" s="930"/>
      <c r="K6" s="930"/>
      <c r="L6" s="930"/>
      <c r="M6" s="930"/>
      <c r="N6" s="930"/>
      <c r="O6" s="930"/>
      <c r="P6" s="930"/>
      <c r="Q6" s="930"/>
      <c r="R6" s="930"/>
      <c r="S6" s="930"/>
      <c r="T6" s="930"/>
      <c r="U6" s="930"/>
      <c r="V6" s="930"/>
      <c r="W6" s="930"/>
      <c r="X6" s="1042"/>
      <c r="Y6" s="1042"/>
      <c r="Z6" s="1042"/>
      <c r="AA6" s="1042"/>
      <c r="AB6" s="1042"/>
      <c r="AC6" s="1043"/>
      <c r="AD6" s="1032" t="s">
        <v>160</v>
      </c>
      <c r="AE6" s="1033"/>
      <c r="AF6" s="1033"/>
      <c r="AG6" s="1033"/>
      <c r="AH6" s="1033"/>
      <c r="AI6" s="1033"/>
      <c r="AJ6" s="1033"/>
      <c r="AK6" s="1033"/>
      <c r="AL6" s="1033"/>
      <c r="AM6" s="1033"/>
      <c r="AN6" s="1033"/>
      <c r="AO6" s="1033"/>
      <c r="AP6" s="1034"/>
      <c r="AQ6" s="955" t="s">
        <v>160</v>
      </c>
      <c r="AR6" s="956"/>
      <c r="AS6" s="956"/>
      <c r="AT6" s="956"/>
      <c r="AU6" s="956"/>
      <c r="AV6" s="956"/>
      <c r="AW6" s="956"/>
      <c r="AX6" s="1033"/>
      <c r="AY6" s="1033"/>
      <c r="AZ6" s="1033"/>
      <c r="BA6" s="1033"/>
      <c r="BB6" s="1033"/>
      <c r="BC6" s="1034"/>
      <c r="BD6" s="955" t="s">
        <v>160</v>
      </c>
      <c r="BE6" s="956"/>
      <c r="BF6" s="956"/>
      <c r="BG6" s="956"/>
      <c r="BH6" s="956"/>
      <c r="BI6" s="956"/>
      <c r="BJ6" s="956"/>
      <c r="BK6" s="956"/>
      <c r="BL6" s="956"/>
      <c r="BM6" s="956"/>
      <c r="BN6" s="956"/>
      <c r="BO6" s="956"/>
      <c r="BP6" s="957"/>
    </row>
    <row r="7" spans="1:68" ht="44.25" customHeight="1" x14ac:dyDescent="0.2">
      <c r="A7" s="985" t="s">
        <v>123</v>
      </c>
      <c r="B7" s="988" t="s">
        <v>222</v>
      </c>
      <c r="C7" s="985" t="s">
        <v>223</v>
      </c>
      <c r="D7" s="991"/>
      <c r="E7" s="991"/>
      <c r="F7" s="991"/>
      <c r="G7" s="991"/>
      <c r="H7" s="991"/>
      <c r="I7" s="991"/>
      <c r="J7" s="991"/>
      <c r="K7" s="991"/>
      <c r="L7" s="991"/>
      <c r="M7" s="991"/>
      <c r="N7" s="991"/>
      <c r="O7" s="991"/>
      <c r="P7" s="991"/>
      <c r="Q7" s="991"/>
      <c r="R7" s="991"/>
      <c r="S7" s="991"/>
      <c r="T7" s="991"/>
      <c r="U7" s="991"/>
      <c r="V7" s="991"/>
      <c r="W7" s="992"/>
      <c r="X7" s="993" t="s">
        <v>224</v>
      </c>
      <c r="Y7" s="996" t="s">
        <v>225</v>
      </c>
      <c r="Z7" s="996" t="s">
        <v>226</v>
      </c>
      <c r="AA7" s="996" t="s">
        <v>227</v>
      </c>
      <c r="AB7" s="996" t="s">
        <v>228</v>
      </c>
      <c r="AC7" s="1005" t="s">
        <v>229</v>
      </c>
      <c r="AD7" s="949" t="s">
        <v>533</v>
      </c>
      <c r="AE7" s="924"/>
      <c r="AF7" s="924"/>
      <c r="AG7" s="984"/>
      <c r="AH7" s="926" t="s">
        <v>520</v>
      </c>
      <c r="AI7" s="927"/>
      <c r="AJ7" s="948"/>
      <c r="AK7" s="920" t="s">
        <v>521</v>
      </c>
      <c r="AL7" s="921"/>
      <c r="AM7" s="921"/>
      <c r="AN7" s="921"/>
      <c r="AO7" s="921"/>
      <c r="AP7" s="950"/>
      <c r="AQ7" s="923" t="s">
        <v>536</v>
      </c>
      <c r="AR7" s="924"/>
      <c r="AS7" s="924"/>
      <c r="AT7" s="925"/>
      <c r="AU7" s="926" t="s">
        <v>537</v>
      </c>
      <c r="AV7" s="927"/>
      <c r="AW7" s="948"/>
      <c r="AX7" s="920" t="s">
        <v>538</v>
      </c>
      <c r="AY7" s="921"/>
      <c r="AZ7" s="921"/>
      <c r="BA7" s="921"/>
      <c r="BB7" s="921"/>
      <c r="BC7" s="922"/>
      <c r="BD7" s="949" t="s">
        <v>539</v>
      </c>
      <c r="BE7" s="924"/>
      <c r="BF7" s="924"/>
      <c r="BG7" s="925"/>
      <c r="BH7" s="926" t="s">
        <v>540</v>
      </c>
      <c r="BI7" s="927"/>
      <c r="BJ7" s="928"/>
      <c r="BK7" s="920" t="s">
        <v>541</v>
      </c>
      <c r="BL7" s="921"/>
      <c r="BM7" s="921"/>
      <c r="BN7" s="921"/>
      <c r="BO7" s="921"/>
      <c r="BP7" s="922"/>
    </row>
    <row r="8" spans="1:68" ht="45" customHeight="1" x14ac:dyDescent="0.2">
      <c r="A8" s="986"/>
      <c r="B8" s="989"/>
      <c r="C8" s="1012" t="s">
        <v>231</v>
      </c>
      <c r="D8" s="1013"/>
      <c r="E8" s="1013"/>
      <c r="F8" s="1013"/>
      <c r="G8" s="1013"/>
      <c r="H8" s="1013"/>
      <c r="I8" s="1014" t="s">
        <v>232</v>
      </c>
      <c r="J8" s="1014"/>
      <c r="K8" s="1014"/>
      <c r="L8" s="1014"/>
      <c r="M8" s="1014"/>
      <c r="N8" s="1014"/>
      <c r="O8" s="1014"/>
      <c r="P8" s="1015" t="s">
        <v>233</v>
      </c>
      <c r="Q8" s="1015"/>
      <c r="R8" s="1015"/>
      <c r="S8" s="1015"/>
      <c r="T8" s="1015"/>
      <c r="U8" s="1015"/>
      <c r="V8" s="1016" t="s">
        <v>234</v>
      </c>
      <c r="W8" s="1017"/>
      <c r="X8" s="994"/>
      <c r="Y8" s="997"/>
      <c r="Z8" s="997"/>
      <c r="AA8" s="997"/>
      <c r="AB8" s="997"/>
      <c r="AC8" s="1006"/>
      <c r="AD8" s="966" t="s">
        <v>515</v>
      </c>
      <c r="AE8" s="968" t="s">
        <v>230</v>
      </c>
      <c r="AF8" s="968" t="s">
        <v>516</v>
      </c>
      <c r="AG8" s="970" t="s">
        <v>517</v>
      </c>
      <c r="AH8" s="972" t="s">
        <v>518</v>
      </c>
      <c r="AI8" s="974" t="s">
        <v>522</v>
      </c>
      <c r="AJ8" s="976" t="s">
        <v>519</v>
      </c>
      <c r="AK8" s="978" t="s">
        <v>534</v>
      </c>
      <c r="AL8" s="980" t="s">
        <v>527</v>
      </c>
      <c r="AM8" s="980" t="s">
        <v>523</v>
      </c>
      <c r="AN8" s="980" t="s">
        <v>524</v>
      </c>
      <c r="AO8" s="980" t="s">
        <v>525</v>
      </c>
      <c r="AP8" s="982" t="s">
        <v>526</v>
      </c>
      <c r="AQ8" s="1030" t="s">
        <v>515</v>
      </c>
      <c r="AR8" s="968" t="s">
        <v>230</v>
      </c>
      <c r="AS8" s="968" t="s">
        <v>516</v>
      </c>
      <c r="AT8" s="1008" t="s">
        <v>517</v>
      </c>
      <c r="AU8" s="972" t="s">
        <v>518</v>
      </c>
      <c r="AV8" s="974" t="s">
        <v>522</v>
      </c>
      <c r="AW8" s="1010" t="s">
        <v>519</v>
      </c>
      <c r="AX8" s="978" t="s">
        <v>534</v>
      </c>
      <c r="AY8" s="980" t="s">
        <v>527</v>
      </c>
      <c r="AZ8" s="980" t="s">
        <v>523</v>
      </c>
      <c r="BA8" s="980" t="s">
        <v>524</v>
      </c>
      <c r="BB8" s="980" t="s">
        <v>525</v>
      </c>
      <c r="BC8" s="1024" t="s">
        <v>526</v>
      </c>
      <c r="BD8" s="966" t="s">
        <v>515</v>
      </c>
      <c r="BE8" s="968" t="s">
        <v>230</v>
      </c>
      <c r="BF8" s="968" t="s">
        <v>516</v>
      </c>
      <c r="BG8" s="1026" t="s">
        <v>517</v>
      </c>
      <c r="BH8" s="972" t="s">
        <v>518</v>
      </c>
      <c r="BI8" s="974" t="s">
        <v>522</v>
      </c>
      <c r="BJ8" s="1028" t="s">
        <v>519</v>
      </c>
      <c r="BK8" s="978" t="s">
        <v>534</v>
      </c>
      <c r="BL8" s="980" t="s">
        <v>527</v>
      </c>
      <c r="BM8" s="980" t="s">
        <v>523</v>
      </c>
      <c r="BN8" s="980" t="s">
        <v>524</v>
      </c>
      <c r="BO8" s="980" t="s">
        <v>525</v>
      </c>
      <c r="BP8" s="1024" t="s">
        <v>526</v>
      </c>
    </row>
    <row r="9" spans="1:68" ht="14.25" customHeight="1" x14ac:dyDescent="0.2">
      <c r="A9" s="986"/>
      <c r="B9" s="989"/>
      <c r="C9" s="1018" t="s">
        <v>235</v>
      </c>
      <c r="D9" s="1020" t="s">
        <v>236</v>
      </c>
      <c r="E9" s="1020" t="s">
        <v>237</v>
      </c>
      <c r="F9" s="1020" t="s">
        <v>238</v>
      </c>
      <c r="G9" s="1020" t="s">
        <v>239</v>
      </c>
      <c r="H9" s="1020" t="s">
        <v>240</v>
      </c>
      <c r="I9" s="999" t="s">
        <v>241</v>
      </c>
      <c r="J9" s="999" t="s">
        <v>242</v>
      </c>
      <c r="K9" s="999" t="s">
        <v>243</v>
      </c>
      <c r="L9" s="999" t="s">
        <v>244</v>
      </c>
      <c r="M9" s="999" t="s">
        <v>245</v>
      </c>
      <c r="N9" s="999" t="s">
        <v>246</v>
      </c>
      <c r="O9" s="999" t="s">
        <v>247</v>
      </c>
      <c r="P9" s="1022" t="s">
        <v>248</v>
      </c>
      <c r="Q9" s="1022" t="s">
        <v>249</v>
      </c>
      <c r="R9" s="1022" t="s">
        <v>250</v>
      </c>
      <c r="S9" s="1022" t="s">
        <v>251</v>
      </c>
      <c r="T9" s="1022" t="s">
        <v>252</v>
      </c>
      <c r="U9" s="1022" t="s">
        <v>253</v>
      </c>
      <c r="V9" s="1001" t="s">
        <v>254</v>
      </c>
      <c r="W9" s="1003" t="s">
        <v>255</v>
      </c>
      <c r="X9" s="994"/>
      <c r="Y9" s="997"/>
      <c r="Z9" s="997"/>
      <c r="AA9" s="997"/>
      <c r="AB9" s="997"/>
      <c r="AC9" s="1006"/>
      <c r="AD9" s="966"/>
      <c r="AE9" s="968"/>
      <c r="AF9" s="968"/>
      <c r="AG9" s="970"/>
      <c r="AH9" s="972"/>
      <c r="AI9" s="974"/>
      <c r="AJ9" s="976"/>
      <c r="AK9" s="978"/>
      <c r="AL9" s="980"/>
      <c r="AM9" s="980"/>
      <c r="AN9" s="980"/>
      <c r="AO9" s="980"/>
      <c r="AP9" s="982"/>
      <c r="AQ9" s="1030"/>
      <c r="AR9" s="968"/>
      <c r="AS9" s="968"/>
      <c r="AT9" s="1008"/>
      <c r="AU9" s="972"/>
      <c r="AV9" s="974"/>
      <c r="AW9" s="1010"/>
      <c r="AX9" s="978"/>
      <c r="AY9" s="980"/>
      <c r="AZ9" s="980"/>
      <c r="BA9" s="980"/>
      <c r="BB9" s="980"/>
      <c r="BC9" s="1024"/>
      <c r="BD9" s="966"/>
      <c r="BE9" s="968"/>
      <c r="BF9" s="968"/>
      <c r="BG9" s="1026"/>
      <c r="BH9" s="972"/>
      <c r="BI9" s="974"/>
      <c r="BJ9" s="1028"/>
      <c r="BK9" s="978"/>
      <c r="BL9" s="980"/>
      <c r="BM9" s="980"/>
      <c r="BN9" s="980"/>
      <c r="BO9" s="980"/>
      <c r="BP9" s="1024"/>
    </row>
    <row r="10" spans="1:68" ht="133.9" customHeight="1" thickBot="1" x14ac:dyDescent="0.25">
      <c r="A10" s="987"/>
      <c r="B10" s="990"/>
      <c r="C10" s="1019"/>
      <c r="D10" s="1021"/>
      <c r="E10" s="1021"/>
      <c r="F10" s="1021"/>
      <c r="G10" s="1021"/>
      <c r="H10" s="1021"/>
      <c r="I10" s="1000"/>
      <c r="J10" s="1000"/>
      <c r="K10" s="1000"/>
      <c r="L10" s="1000"/>
      <c r="M10" s="1000"/>
      <c r="N10" s="1000"/>
      <c r="O10" s="1000"/>
      <c r="P10" s="1023"/>
      <c r="Q10" s="1023"/>
      <c r="R10" s="1023"/>
      <c r="S10" s="1023"/>
      <c r="T10" s="1023"/>
      <c r="U10" s="1023"/>
      <c r="V10" s="1002"/>
      <c r="W10" s="1004"/>
      <c r="X10" s="995"/>
      <c r="Y10" s="998"/>
      <c r="Z10" s="998"/>
      <c r="AA10" s="998"/>
      <c r="AB10" s="998"/>
      <c r="AC10" s="1007"/>
      <c r="AD10" s="967"/>
      <c r="AE10" s="969"/>
      <c r="AF10" s="969"/>
      <c r="AG10" s="971"/>
      <c r="AH10" s="973"/>
      <c r="AI10" s="975"/>
      <c r="AJ10" s="977"/>
      <c r="AK10" s="979"/>
      <c r="AL10" s="981"/>
      <c r="AM10" s="981"/>
      <c r="AN10" s="981"/>
      <c r="AO10" s="981"/>
      <c r="AP10" s="983"/>
      <c r="AQ10" s="1031"/>
      <c r="AR10" s="969"/>
      <c r="AS10" s="969"/>
      <c r="AT10" s="1009"/>
      <c r="AU10" s="973"/>
      <c r="AV10" s="975"/>
      <c r="AW10" s="1011"/>
      <c r="AX10" s="979"/>
      <c r="AY10" s="981"/>
      <c r="AZ10" s="981"/>
      <c r="BA10" s="981"/>
      <c r="BB10" s="981"/>
      <c r="BC10" s="1025"/>
      <c r="BD10" s="967"/>
      <c r="BE10" s="969"/>
      <c r="BF10" s="969"/>
      <c r="BG10" s="1027"/>
      <c r="BH10" s="973"/>
      <c r="BI10" s="975"/>
      <c r="BJ10" s="1029"/>
      <c r="BK10" s="979"/>
      <c r="BL10" s="981"/>
      <c r="BM10" s="981"/>
      <c r="BN10" s="981"/>
      <c r="BO10" s="981"/>
      <c r="BP10" s="1025"/>
    </row>
    <row r="11" spans="1:68" ht="409.5" customHeight="1" x14ac:dyDescent="0.2">
      <c r="A11" s="639">
        <v>1</v>
      </c>
      <c r="B11" s="640" t="s">
        <v>1020</v>
      </c>
      <c r="C11" s="641"/>
      <c r="D11" s="641"/>
      <c r="E11" s="641"/>
      <c r="F11" s="641"/>
      <c r="G11" s="641"/>
      <c r="H11" s="641"/>
      <c r="I11" s="642"/>
      <c r="J11" s="642"/>
      <c r="K11" s="642"/>
      <c r="L11" s="642"/>
      <c r="M11" s="642" t="s">
        <v>105</v>
      </c>
      <c r="N11" s="642"/>
      <c r="O11" s="642"/>
      <c r="P11" s="643"/>
      <c r="Q11" s="643"/>
      <c r="R11" s="643" t="s">
        <v>105</v>
      </c>
      <c r="S11" s="643" t="s">
        <v>105</v>
      </c>
      <c r="T11" s="643"/>
      <c r="U11" s="643"/>
      <c r="V11" s="644"/>
      <c r="W11" s="785"/>
      <c r="X11" s="787" t="s">
        <v>1025</v>
      </c>
      <c r="Y11" s="645" t="s">
        <v>1026</v>
      </c>
      <c r="Z11" s="646">
        <v>44348</v>
      </c>
      <c r="AA11" s="647">
        <v>44530</v>
      </c>
      <c r="AB11" s="645" t="s">
        <v>1027</v>
      </c>
      <c r="AC11" s="788" t="s">
        <v>1023</v>
      </c>
      <c r="AQ11" s="796" t="s">
        <v>1188</v>
      </c>
      <c r="AR11" s="775">
        <v>0.4</v>
      </c>
      <c r="AS11" s="776" t="s">
        <v>1187</v>
      </c>
      <c r="AT11" s="799" t="s">
        <v>1220</v>
      </c>
      <c r="AU11" s="648" t="s">
        <v>1093</v>
      </c>
      <c r="AV11" s="777" t="s">
        <v>528</v>
      </c>
      <c r="AW11" s="778" t="s">
        <v>1189</v>
      </c>
      <c r="AX11" s="696" t="s">
        <v>1233</v>
      </c>
      <c r="AY11" s="674" t="s">
        <v>860</v>
      </c>
      <c r="AZ11" s="679">
        <v>0.4</v>
      </c>
      <c r="BA11" s="675" t="s">
        <v>1259</v>
      </c>
      <c r="BB11" s="674" t="s">
        <v>1260</v>
      </c>
      <c r="BC11" s="676" t="s">
        <v>528</v>
      </c>
      <c r="BD11" s="774" t="s">
        <v>1475</v>
      </c>
      <c r="BE11" s="679">
        <v>1</v>
      </c>
      <c r="BF11" s="776" t="s">
        <v>1476</v>
      </c>
      <c r="BG11" s="779" t="s">
        <v>1386</v>
      </c>
      <c r="BH11" s="780">
        <v>44567</v>
      </c>
      <c r="BI11" s="674" t="s">
        <v>529</v>
      </c>
      <c r="BJ11" s="676" t="s">
        <v>1479</v>
      </c>
      <c r="BK11" s="781" t="s">
        <v>1496</v>
      </c>
      <c r="BL11" s="782" t="s">
        <v>860</v>
      </c>
      <c r="BM11" s="783">
        <v>1</v>
      </c>
      <c r="BN11" s="802" t="s">
        <v>1510</v>
      </c>
      <c r="BO11" s="782" t="s">
        <v>1509</v>
      </c>
      <c r="BP11" s="784" t="s">
        <v>529</v>
      </c>
    </row>
    <row r="12" spans="1:68" ht="409.5" customHeight="1" x14ac:dyDescent="0.2">
      <c r="A12" s="134">
        <v>2</v>
      </c>
      <c r="B12" s="592" t="s">
        <v>1021</v>
      </c>
      <c r="C12" s="136"/>
      <c r="D12" s="136"/>
      <c r="E12" s="136"/>
      <c r="F12" s="136"/>
      <c r="G12" s="136"/>
      <c r="H12" s="136"/>
      <c r="I12" s="137"/>
      <c r="J12" s="137"/>
      <c r="K12" s="137"/>
      <c r="L12" s="137"/>
      <c r="M12" s="137" t="s">
        <v>105</v>
      </c>
      <c r="N12" s="137"/>
      <c r="O12" s="137"/>
      <c r="P12" s="138"/>
      <c r="Q12" s="138"/>
      <c r="R12" s="138" t="s">
        <v>105</v>
      </c>
      <c r="S12" s="138" t="s">
        <v>105</v>
      </c>
      <c r="T12" s="138"/>
      <c r="U12" s="138"/>
      <c r="V12" s="139"/>
      <c r="W12" s="786"/>
      <c r="X12" s="789" t="s">
        <v>1025</v>
      </c>
      <c r="Y12" s="140" t="s">
        <v>1026</v>
      </c>
      <c r="Z12" s="141">
        <v>44348</v>
      </c>
      <c r="AA12" s="142">
        <v>44530</v>
      </c>
      <c r="AB12" s="140" t="s">
        <v>1027</v>
      </c>
      <c r="AC12" s="790" t="s">
        <v>1024</v>
      </c>
      <c r="AQ12" s="797" t="s">
        <v>1188</v>
      </c>
      <c r="AR12" s="590">
        <v>0.4</v>
      </c>
      <c r="AS12" s="591" t="s">
        <v>1187</v>
      </c>
      <c r="AT12" s="800" t="s">
        <v>1220</v>
      </c>
      <c r="AU12" s="567" t="s">
        <v>1093</v>
      </c>
      <c r="AV12" s="226" t="s">
        <v>528</v>
      </c>
      <c r="AW12" s="318" t="s">
        <v>1189</v>
      </c>
      <c r="AX12" s="637" t="s">
        <v>1233</v>
      </c>
      <c r="AY12" s="674" t="s">
        <v>860</v>
      </c>
      <c r="AZ12" s="514">
        <v>0.4</v>
      </c>
      <c r="BA12" s="635" t="s">
        <v>1259</v>
      </c>
      <c r="BB12" s="515" t="s">
        <v>1260</v>
      </c>
      <c r="BC12" s="540" t="s">
        <v>528</v>
      </c>
      <c r="BD12" s="771" t="s">
        <v>1477</v>
      </c>
      <c r="BE12" s="514">
        <v>1</v>
      </c>
      <c r="BF12" s="591" t="s">
        <v>1476</v>
      </c>
      <c r="BG12" s="769" t="s">
        <v>1386</v>
      </c>
      <c r="BH12" s="727">
        <v>44567</v>
      </c>
      <c r="BI12" s="515" t="s">
        <v>529</v>
      </c>
      <c r="BJ12" s="540" t="s">
        <v>1479</v>
      </c>
      <c r="BK12" s="759" t="s">
        <v>1496</v>
      </c>
      <c r="BL12" s="761" t="s">
        <v>860</v>
      </c>
      <c r="BM12" s="763">
        <v>1</v>
      </c>
      <c r="BN12" s="803" t="s">
        <v>1510</v>
      </c>
      <c r="BO12" s="765" t="s">
        <v>1509</v>
      </c>
      <c r="BP12" s="767" t="s">
        <v>529</v>
      </c>
    </row>
    <row r="13" spans="1:68" ht="409.5" customHeight="1" thickBot="1" x14ac:dyDescent="0.25">
      <c r="A13" s="134">
        <v>3</v>
      </c>
      <c r="B13" s="592" t="s">
        <v>1022</v>
      </c>
      <c r="C13" s="136"/>
      <c r="D13" s="136"/>
      <c r="E13" s="136"/>
      <c r="F13" s="136"/>
      <c r="G13" s="136"/>
      <c r="H13" s="136"/>
      <c r="I13" s="137"/>
      <c r="J13" s="137"/>
      <c r="K13" s="137"/>
      <c r="L13" s="137"/>
      <c r="M13" s="137" t="s">
        <v>105</v>
      </c>
      <c r="N13" s="137"/>
      <c r="O13" s="137"/>
      <c r="P13" s="138"/>
      <c r="Q13" s="138"/>
      <c r="R13" s="138" t="s">
        <v>105</v>
      </c>
      <c r="S13" s="138" t="s">
        <v>105</v>
      </c>
      <c r="T13" s="138"/>
      <c r="U13" s="138"/>
      <c r="V13" s="139"/>
      <c r="W13" s="786"/>
      <c r="X13" s="791" t="s">
        <v>1025</v>
      </c>
      <c r="Y13" s="792" t="s">
        <v>1026</v>
      </c>
      <c r="Z13" s="793">
        <v>44348</v>
      </c>
      <c r="AA13" s="794">
        <v>44530</v>
      </c>
      <c r="AB13" s="792" t="s">
        <v>1027</v>
      </c>
      <c r="AC13" s="795" t="s">
        <v>1024</v>
      </c>
      <c r="AQ13" s="798" t="s">
        <v>1188</v>
      </c>
      <c r="AR13" s="694">
        <v>0.4</v>
      </c>
      <c r="AS13" s="695" t="s">
        <v>1187</v>
      </c>
      <c r="AT13" s="801" t="s">
        <v>1220</v>
      </c>
      <c r="AU13" s="566" t="s">
        <v>1093</v>
      </c>
      <c r="AV13" s="264" t="s">
        <v>528</v>
      </c>
      <c r="AW13" s="373" t="s">
        <v>1189</v>
      </c>
      <c r="AX13" s="638" t="s">
        <v>1233</v>
      </c>
      <c r="AY13" s="773" t="s">
        <v>860</v>
      </c>
      <c r="AZ13" s="543">
        <v>0.4</v>
      </c>
      <c r="BA13" s="636" t="s">
        <v>1259</v>
      </c>
      <c r="BB13" s="533" t="s">
        <v>1260</v>
      </c>
      <c r="BC13" s="535" t="s">
        <v>528</v>
      </c>
      <c r="BD13" s="772" t="s">
        <v>1478</v>
      </c>
      <c r="BE13" s="543">
        <v>1</v>
      </c>
      <c r="BF13" s="695" t="s">
        <v>1476</v>
      </c>
      <c r="BG13" s="770" t="s">
        <v>1387</v>
      </c>
      <c r="BH13" s="729">
        <v>44567</v>
      </c>
      <c r="BI13" s="533" t="s">
        <v>529</v>
      </c>
      <c r="BJ13" s="535" t="s">
        <v>1479</v>
      </c>
      <c r="BK13" s="760" t="s">
        <v>1496</v>
      </c>
      <c r="BL13" s="762" t="s">
        <v>860</v>
      </c>
      <c r="BM13" s="764">
        <v>1</v>
      </c>
      <c r="BN13" s="804" t="s">
        <v>1510</v>
      </c>
      <c r="BO13" s="766" t="s">
        <v>1509</v>
      </c>
      <c r="BP13" s="768" t="s">
        <v>529</v>
      </c>
    </row>
  </sheetData>
  <sheetProtection autoFilter="0"/>
  <autoFilter ref="A10:BP10" xr:uid="{00000000-0009-0000-0000-000003000000}"/>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'CONTROL DE CAMBIOS'!$C$32:$C$36</xm:f>
          </x14:formula1>
          <xm:sqref>AP8 BC8 BP8</xm:sqref>
        </x14:dataValidation>
        <x14:dataValidation type="list" allowBlank="1" showInputMessage="1" showErrorMessage="1" xr:uid="{00000000-0002-0000-0300-000001000000}">
          <x14:formula1>
            <xm:f>'CONTROL DE CAMBIOS'!$A$32:$A$35</xm:f>
          </x14:formula1>
          <xm:sqref>AI8 AV8 BI8</xm:sqref>
        </x14:dataValidation>
        <x14:dataValidation type="list" allowBlank="1" showInputMessage="1" showErrorMessage="1" xr:uid="{00000000-0002-0000-0300-000002000000}">
          <x14:formula1>
            <xm:f>'CONTROL DE CAMBIOS'!$A$32:$A$36</xm:f>
          </x14:formula1>
          <xm:sqref>AV11:AV13</xm:sqref>
        </x14:dataValidation>
        <x14:dataValidation type="list" allowBlank="1" showInputMessage="1" showErrorMessage="1" xr:uid="{00000000-0002-0000-0300-000003000000}">
          <x14:formula1>
            <xm:f>'CONTROL DE CAMBIOS'!$C$32:$C$38</xm:f>
          </x14:formula1>
          <xm:sqref>BC11:BC13</xm:sqref>
        </x14:dataValidation>
        <x14:dataValidation type="list" allowBlank="1" showInputMessage="1" showErrorMessage="1" xr:uid="{00000000-0002-0000-0300-000004000000}">
          <x14:formula1>
            <xm:f>'CONTROL DE CAMBIOS'!$C$32:$C$37</xm:f>
          </x14:formula1>
          <xm:sqref>BI11:BI13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U38"/>
  <sheetViews>
    <sheetView zoomScaleNormal="100" zoomScaleSheetLayoutView="20" workbookViewId="0">
      <selection activeCell="A5" sqref="A5:E5"/>
    </sheetView>
  </sheetViews>
  <sheetFormatPr baseColWidth="10" defaultColWidth="11.42578125" defaultRowHeight="14.25" x14ac:dyDescent="0.2"/>
  <cols>
    <col min="1" max="1" width="7.5703125" style="143" customWidth="1"/>
    <col min="2" max="2" width="47.140625" style="159" bestFit="1" customWidth="1"/>
    <col min="3" max="3" width="23.85546875" style="143" customWidth="1"/>
    <col min="4" max="4" width="25.5703125" style="143" customWidth="1"/>
    <col min="5" max="6" width="11.5703125" style="143" customWidth="1"/>
    <col min="7" max="7" width="18" style="143" customWidth="1"/>
    <col min="8" max="8" width="20.28515625" style="143" customWidth="1"/>
    <col min="9" max="9" width="73.5703125" style="159" customWidth="1"/>
    <col min="10" max="10" width="20.85546875" style="160" customWidth="1"/>
    <col min="11" max="11" width="53.42578125" style="159" customWidth="1"/>
    <col min="12" max="12" width="34" style="160" customWidth="1"/>
    <col min="13" max="13" width="20.85546875" style="160" customWidth="1"/>
    <col min="14" max="14" width="20.85546875" style="161" customWidth="1"/>
    <col min="15" max="15" width="39.7109375" style="159" customWidth="1"/>
    <col min="16" max="16" width="15.7109375" style="160" customWidth="1"/>
    <col min="17" max="17" width="15.7109375" style="161" customWidth="1"/>
    <col min="18" max="18" width="15.7109375" style="143" customWidth="1"/>
    <col min="19" max="19" width="60.42578125" style="143" customWidth="1"/>
    <col min="20" max="20" width="20.85546875" style="161" customWidth="1"/>
    <col min="21" max="21" width="20.7109375" style="160" customWidth="1"/>
    <col min="22" max="22" width="65" style="143" customWidth="1"/>
    <col min="23" max="23" width="20.85546875" style="160" customWidth="1"/>
    <col min="24" max="24" width="28.42578125" style="143" customWidth="1"/>
    <col min="25" max="25" width="20.85546875" style="161" customWidth="1"/>
    <col min="26" max="31" width="20.85546875" style="143" customWidth="1"/>
    <col min="32" max="32" width="56.140625" style="143" customWidth="1"/>
    <col min="33" max="33" width="30.85546875" style="143" customWidth="1"/>
    <col min="34" max="34" width="26.140625" style="143" customWidth="1"/>
    <col min="35" max="35" width="78.28515625" style="143" customWidth="1"/>
    <col min="36" max="44" width="20.85546875" style="143" customWidth="1"/>
    <col min="45" max="45" width="70.140625" style="143" customWidth="1"/>
    <col min="46" max="46" width="20.85546875" style="143" customWidth="1"/>
    <col min="47" max="47" width="36.85546875" style="143" customWidth="1"/>
    <col min="48" max="16384" width="11.42578125" style="143"/>
  </cols>
  <sheetData>
    <row r="1" spans="1:47" ht="27.6" customHeight="1" x14ac:dyDescent="0.2">
      <c r="A1" s="1047" t="s">
        <v>565</v>
      </c>
      <c r="B1" s="951"/>
      <c r="C1" s="951"/>
      <c r="D1" s="951"/>
      <c r="E1" s="951"/>
      <c r="F1" s="951"/>
      <c r="G1" s="1035" t="s">
        <v>156</v>
      </c>
      <c r="H1" s="1036"/>
      <c r="I1" s="1045"/>
      <c r="J1" s="933"/>
      <c r="K1" s="951" t="s">
        <v>157</v>
      </c>
      <c r="L1" s="951"/>
      <c r="M1" s="951"/>
      <c r="N1" s="951"/>
      <c r="O1" s="951"/>
      <c r="P1" s="951"/>
      <c r="Q1" s="951"/>
      <c r="R1" s="951"/>
      <c r="S1" s="951"/>
      <c r="T1" s="951"/>
      <c r="U1" s="49" t="s">
        <v>156</v>
      </c>
      <c r="V1" s="932"/>
      <c r="W1" s="933"/>
      <c r="X1" s="951" t="s">
        <v>157</v>
      </c>
      <c r="Y1" s="951"/>
      <c r="Z1" s="951"/>
      <c r="AA1" s="951"/>
      <c r="AB1" s="951"/>
      <c r="AC1" s="951"/>
      <c r="AD1" s="951"/>
      <c r="AE1" s="951"/>
      <c r="AF1" s="951"/>
      <c r="AG1" s="951"/>
      <c r="AH1" s="50" t="s">
        <v>156</v>
      </c>
      <c r="AI1" s="932"/>
      <c r="AJ1" s="933"/>
      <c r="AK1" s="951" t="s">
        <v>157</v>
      </c>
      <c r="AL1" s="951"/>
      <c r="AM1" s="951"/>
      <c r="AN1" s="951"/>
      <c r="AO1" s="951"/>
      <c r="AP1" s="951"/>
      <c r="AQ1" s="951"/>
      <c r="AR1" s="951"/>
      <c r="AS1" s="951"/>
      <c r="AT1" s="951"/>
      <c r="AU1" s="50" t="s">
        <v>156</v>
      </c>
    </row>
    <row r="2" spans="1:47" ht="27.6" customHeight="1" x14ac:dyDescent="0.2">
      <c r="A2" s="953"/>
      <c r="B2" s="952"/>
      <c r="C2" s="952"/>
      <c r="D2" s="952"/>
      <c r="E2" s="952"/>
      <c r="F2" s="952"/>
      <c r="G2" s="1037" t="s">
        <v>559</v>
      </c>
      <c r="H2" s="1038"/>
      <c r="I2" s="1046"/>
      <c r="J2" s="935"/>
      <c r="K2" s="952"/>
      <c r="L2" s="952"/>
      <c r="M2" s="952"/>
      <c r="N2" s="952"/>
      <c r="O2" s="952"/>
      <c r="P2" s="952"/>
      <c r="Q2" s="952"/>
      <c r="R2" s="952"/>
      <c r="S2" s="952"/>
      <c r="T2" s="952"/>
      <c r="U2" s="144" t="s">
        <v>559</v>
      </c>
      <c r="V2" s="934"/>
      <c r="W2" s="935"/>
      <c r="X2" s="952"/>
      <c r="Y2" s="952"/>
      <c r="Z2" s="952"/>
      <c r="AA2" s="952"/>
      <c r="AB2" s="952"/>
      <c r="AC2" s="952"/>
      <c r="AD2" s="952"/>
      <c r="AE2" s="952"/>
      <c r="AF2" s="952"/>
      <c r="AG2" s="952"/>
      <c r="AH2" s="53" t="s">
        <v>559</v>
      </c>
      <c r="AI2" s="934"/>
      <c r="AJ2" s="935"/>
      <c r="AK2" s="952"/>
      <c r="AL2" s="952"/>
      <c r="AM2" s="952"/>
      <c r="AN2" s="952"/>
      <c r="AO2" s="952"/>
      <c r="AP2" s="952"/>
      <c r="AQ2" s="952"/>
      <c r="AR2" s="952"/>
      <c r="AS2" s="952"/>
      <c r="AT2" s="952"/>
      <c r="AU2" s="54" t="s">
        <v>559</v>
      </c>
    </row>
    <row r="3" spans="1:47" ht="27.6" customHeight="1" x14ac:dyDescent="0.2">
      <c r="A3" s="953"/>
      <c r="B3" s="952"/>
      <c r="C3" s="952"/>
      <c r="D3" s="952"/>
      <c r="E3" s="952"/>
      <c r="F3" s="952"/>
      <c r="G3" s="1037" t="s">
        <v>560</v>
      </c>
      <c r="H3" s="1038"/>
      <c r="I3" s="1046"/>
      <c r="J3" s="935"/>
      <c r="K3" s="952"/>
      <c r="L3" s="952"/>
      <c r="M3" s="952"/>
      <c r="N3" s="952"/>
      <c r="O3" s="952"/>
      <c r="P3" s="952"/>
      <c r="Q3" s="952"/>
      <c r="R3" s="952"/>
      <c r="S3" s="952"/>
      <c r="T3" s="952"/>
      <c r="U3" s="144" t="s">
        <v>560</v>
      </c>
      <c r="V3" s="934"/>
      <c r="W3" s="935"/>
      <c r="X3" s="952"/>
      <c r="Y3" s="952"/>
      <c r="Z3" s="952"/>
      <c r="AA3" s="952"/>
      <c r="AB3" s="952"/>
      <c r="AC3" s="952"/>
      <c r="AD3" s="952"/>
      <c r="AE3" s="952"/>
      <c r="AF3" s="952"/>
      <c r="AG3" s="952"/>
      <c r="AH3" s="53" t="s">
        <v>560</v>
      </c>
      <c r="AI3" s="934"/>
      <c r="AJ3" s="935"/>
      <c r="AK3" s="952"/>
      <c r="AL3" s="952"/>
      <c r="AM3" s="952"/>
      <c r="AN3" s="952"/>
      <c r="AO3" s="952"/>
      <c r="AP3" s="952"/>
      <c r="AQ3" s="952"/>
      <c r="AR3" s="952"/>
      <c r="AS3" s="952"/>
      <c r="AT3" s="952"/>
      <c r="AU3" s="54" t="s">
        <v>560</v>
      </c>
    </row>
    <row r="4" spans="1:47" ht="18.600000000000001" customHeight="1" x14ac:dyDescent="0.2">
      <c r="A4" s="953" t="s">
        <v>149</v>
      </c>
      <c r="B4" s="952"/>
      <c r="C4" s="952"/>
      <c r="D4" s="952"/>
      <c r="E4" s="952"/>
      <c r="F4" s="952"/>
      <c r="G4" s="952"/>
      <c r="H4" s="954"/>
      <c r="I4" s="1044" t="s">
        <v>149</v>
      </c>
      <c r="J4" s="952"/>
      <c r="K4" s="952"/>
      <c r="L4" s="952"/>
      <c r="M4" s="952"/>
      <c r="N4" s="952"/>
      <c r="O4" s="952"/>
      <c r="P4" s="952"/>
      <c r="Q4" s="952"/>
      <c r="R4" s="952"/>
      <c r="S4" s="952"/>
      <c r="T4" s="952"/>
      <c r="U4" s="954"/>
      <c r="V4" s="953" t="s">
        <v>149</v>
      </c>
      <c r="W4" s="952"/>
      <c r="X4" s="952"/>
      <c r="Y4" s="952"/>
      <c r="Z4" s="952"/>
      <c r="AA4" s="952"/>
      <c r="AB4" s="952"/>
      <c r="AC4" s="952"/>
      <c r="AD4" s="952"/>
      <c r="AE4" s="952"/>
      <c r="AF4" s="952"/>
      <c r="AG4" s="952"/>
      <c r="AH4" s="954"/>
      <c r="AI4" s="953" t="s">
        <v>149</v>
      </c>
      <c r="AJ4" s="952"/>
      <c r="AK4" s="952"/>
      <c r="AL4" s="952"/>
      <c r="AM4" s="952"/>
      <c r="AN4" s="952"/>
      <c r="AO4" s="952"/>
      <c r="AP4" s="952"/>
      <c r="AQ4" s="952"/>
      <c r="AR4" s="952"/>
      <c r="AS4" s="952"/>
      <c r="AT4" s="952"/>
      <c r="AU4" s="954"/>
    </row>
    <row r="5" spans="1:47" ht="21" customHeight="1" thickBot="1" x14ac:dyDescent="0.25">
      <c r="A5" s="1064" t="s">
        <v>984</v>
      </c>
      <c r="B5" s="1065"/>
      <c r="C5" s="1065"/>
      <c r="D5" s="1065"/>
      <c r="E5" s="1065"/>
      <c r="F5" s="145" t="s">
        <v>1467</v>
      </c>
      <c r="G5" s="145"/>
      <c r="H5" s="146"/>
      <c r="I5" s="1051" t="s">
        <v>561</v>
      </c>
      <c r="J5" s="1051"/>
      <c r="K5" s="1051"/>
      <c r="L5" s="1051"/>
      <c r="M5" s="1051"/>
      <c r="N5" s="1051"/>
      <c r="O5" s="1051"/>
      <c r="P5" s="1051"/>
      <c r="Q5" s="1051"/>
      <c r="R5" s="1052"/>
      <c r="S5" s="1053" t="s">
        <v>1467</v>
      </c>
      <c r="T5" s="1051"/>
      <c r="U5" s="1054"/>
      <c r="V5" s="1075" t="s">
        <v>561</v>
      </c>
      <c r="W5" s="1051"/>
      <c r="X5" s="1051"/>
      <c r="Y5" s="1051"/>
      <c r="Z5" s="1051"/>
      <c r="AA5" s="1051"/>
      <c r="AB5" s="1051"/>
      <c r="AC5" s="1051"/>
      <c r="AD5" s="1051"/>
      <c r="AE5" s="1052"/>
      <c r="AF5" s="1053" t="s">
        <v>1467</v>
      </c>
      <c r="AG5" s="1051"/>
      <c r="AH5" s="1054"/>
      <c r="AI5" s="1075" t="s">
        <v>561</v>
      </c>
      <c r="AJ5" s="1051"/>
      <c r="AK5" s="1051"/>
      <c r="AL5" s="1051"/>
      <c r="AM5" s="1051"/>
      <c r="AN5" s="1051"/>
      <c r="AO5" s="1051"/>
      <c r="AP5" s="1051"/>
      <c r="AQ5" s="1051"/>
      <c r="AR5" s="1052"/>
      <c r="AS5" s="1053" t="s">
        <v>1467</v>
      </c>
      <c r="AT5" s="1051"/>
      <c r="AU5" s="1054"/>
    </row>
    <row r="6" spans="1:47" ht="39" customHeight="1" thickBot="1" x14ac:dyDescent="0.25">
      <c r="A6" s="1048" t="s">
        <v>158</v>
      </c>
      <c r="B6" s="1049"/>
      <c r="C6" s="1049"/>
      <c r="D6" s="1049"/>
      <c r="E6" s="1049"/>
      <c r="F6" s="1049"/>
      <c r="G6" s="1049"/>
      <c r="H6" s="1050"/>
      <c r="I6" s="1084" t="s">
        <v>158</v>
      </c>
      <c r="J6" s="1085"/>
      <c r="K6" s="1085"/>
      <c r="L6" s="1085"/>
      <c r="M6" s="1085"/>
      <c r="N6" s="1085"/>
      <c r="O6" s="1085"/>
      <c r="P6" s="1085"/>
      <c r="Q6" s="1085"/>
      <c r="R6" s="1085"/>
      <c r="S6" s="1085"/>
      <c r="T6" s="1085"/>
      <c r="U6" s="1086"/>
      <c r="V6" s="1076" t="s">
        <v>158</v>
      </c>
      <c r="W6" s="1077"/>
      <c r="X6" s="1077"/>
      <c r="Y6" s="1077"/>
      <c r="Z6" s="1077"/>
      <c r="AA6" s="1077"/>
      <c r="AB6" s="1077"/>
      <c r="AC6" s="1078"/>
      <c r="AD6" s="1078"/>
      <c r="AE6" s="1078"/>
      <c r="AF6" s="1078"/>
      <c r="AG6" s="1078"/>
      <c r="AH6" s="1079"/>
      <c r="AI6" s="1080" t="s">
        <v>158</v>
      </c>
      <c r="AJ6" s="1081"/>
      <c r="AK6" s="1081"/>
      <c r="AL6" s="1081"/>
      <c r="AM6" s="1081"/>
      <c r="AN6" s="1081"/>
      <c r="AO6" s="1081"/>
      <c r="AP6" s="1081"/>
      <c r="AQ6" s="1081"/>
      <c r="AR6" s="1081"/>
      <c r="AS6" s="1081"/>
      <c r="AT6" s="1081"/>
      <c r="AU6" s="1082"/>
    </row>
    <row r="7" spans="1:47" ht="39" customHeight="1" x14ac:dyDescent="0.2">
      <c r="A7" s="1066" t="s">
        <v>123</v>
      </c>
      <c r="B7" s="1068" t="s">
        <v>124</v>
      </c>
      <c r="C7" s="1068" t="s">
        <v>154</v>
      </c>
      <c r="D7" s="1068" t="s">
        <v>125</v>
      </c>
      <c r="E7" s="1068" t="s">
        <v>126</v>
      </c>
      <c r="F7" s="1068" t="s">
        <v>127</v>
      </c>
      <c r="G7" s="1068" t="s">
        <v>128</v>
      </c>
      <c r="H7" s="1070" t="s">
        <v>129</v>
      </c>
      <c r="I7" s="1087" t="s">
        <v>533</v>
      </c>
      <c r="J7" s="1088"/>
      <c r="K7" s="1088"/>
      <c r="L7" s="1089"/>
      <c r="M7" s="1090" t="s">
        <v>520</v>
      </c>
      <c r="N7" s="1091"/>
      <c r="O7" s="1092"/>
      <c r="P7" s="1093" t="s">
        <v>521</v>
      </c>
      <c r="Q7" s="1094"/>
      <c r="R7" s="1094"/>
      <c r="S7" s="1094"/>
      <c r="T7" s="1094"/>
      <c r="U7" s="1095"/>
      <c r="V7" s="949" t="s">
        <v>536</v>
      </c>
      <c r="W7" s="924"/>
      <c r="X7" s="924"/>
      <c r="Y7" s="925"/>
      <c r="Z7" s="926" t="s">
        <v>537</v>
      </c>
      <c r="AA7" s="927"/>
      <c r="AB7" s="948"/>
      <c r="AC7" s="920" t="s">
        <v>538</v>
      </c>
      <c r="AD7" s="921"/>
      <c r="AE7" s="921"/>
      <c r="AF7" s="921"/>
      <c r="AG7" s="921"/>
      <c r="AH7" s="922"/>
      <c r="AI7" s="923" t="s">
        <v>539</v>
      </c>
      <c r="AJ7" s="924"/>
      <c r="AK7" s="924"/>
      <c r="AL7" s="925"/>
      <c r="AM7" s="926" t="s">
        <v>540</v>
      </c>
      <c r="AN7" s="927"/>
      <c r="AO7" s="928"/>
      <c r="AP7" s="1083" t="s">
        <v>541</v>
      </c>
      <c r="AQ7" s="921"/>
      <c r="AR7" s="921"/>
      <c r="AS7" s="921"/>
      <c r="AT7" s="921"/>
      <c r="AU7" s="922"/>
    </row>
    <row r="8" spans="1:47" ht="72.75" x14ac:dyDescent="0.2">
      <c r="A8" s="1067"/>
      <c r="B8" s="1069"/>
      <c r="C8" s="1069"/>
      <c r="D8" s="1069"/>
      <c r="E8" s="1069"/>
      <c r="F8" s="1069"/>
      <c r="G8" s="1069"/>
      <c r="H8" s="1071"/>
      <c r="I8" s="162" t="s">
        <v>515</v>
      </c>
      <c r="J8" s="95" t="s">
        <v>230</v>
      </c>
      <c r="K8" s="95" t="s">
        <v>516</v>
      </c>
      <c r="L8" s="163" t="s">
        <v>517</v>
      </c>
      <c r="M8" s="164" t="s">
        <v>518</v>
      </c>
      <c r="N8" s="97" t="s">
        <v>522</v>
      </c>
      <c r="O8" s="165" t="s">
        <v>519</v>
      </c>
      <c r="P8" s="166" t="s">
        <v>534</v>
      </c>
      <c r="Q8" s="100" t="s">
        <v>527</v>
      </c>
      <c r="R8" s="100" t="s">
        <v>523</v>
      </c>
      <c r="S8" s="100" t="s">
        <v>524</v>
      </c>
      <c r="T8" s="100" t="s">
        <v>525</v>
      </c>
      <c r="U8" s="101" t="s">
        <v>526</v>
      </c>
      <c r="V8" s="60" t="s">
        <v>515</v>
      </c>
      <c r="W8" s="593" t="s">
        <v>230</v>
      </c>
      <c r="X8" s="56" t="s">
        <v>516</v>
      </c>
      <c r="Y8" s="594" t="s">
        <v>517</v>
      </c>
      <c r="Z8" s="61" t="s">
        <v>518</v>
      </c>
      <c r="AA8" s="57" t="s">
        <v>522</v>
      </c>
      <c r="AB8" s="512" t="s">
        <v>519</v>
      </c>
      <c r="AC8" s="634" t="s">
        <v>534</v>
      </c>
      <c r="AD8" s="632" t="s">
        <v>527</v>
      </c>
      <c r="AE8" s="632" t="s">
        <v>523</v>
      </c>
      <c r="AF8" s="632" t="s">
        <v>524</v>
      </c>
      <c r="AG8" s="632" t="s">
        <v>525</v>
      </c>
      <c r="AH8" s="633" t="s">
        <v>526</v>
      </c>
      <c r="AI8" s="758" t="s">
        <v>515</v>
      </c>
      <c r="AJ8" s="753" t="s">
        <v>230</v>
      </c>
      <c r="AK8" s="753" t="s">
        <v>516</v>
      </c>
      <c r="AL8" s="754" t="s">
        <v>517</v>
      </c>
      <c r="AM8" s="755" t="s">
        <v>518</v>
      </c>
      <c r="AN8" s="756" t="s">
        <v>522</v>
      </c>
      <c r="AO8" s="757" t="s">
        <v>519</v>
      </c>
      <c r="AP8" s="830" t="s">
        <v>534</v>
      </c>
      <c r="AQ8" s="58" t="s">
        <v>527</v>
      </c>
      <c r="AR8" s="58" t="s">
        <v>523</v>
      </c>
      <c r="AS8" s="58" t="s">
        <v>524</v>
      </c>
      <c r="AT8" s="58" t="s">
        <v>525</v>
      </c>
      <c r="AU8" s="59" t="s">
        <v>526</v>
      </c>
    </row>
    <row r="9" spans="1:47" ht="33.75" customHeight="1" x14ac:dyDescent="0.2">
      <c r="A9" s="1072" t="s">
        <v>152</v>
      </c>
      <c r="B9" s="1073"/>
      <c r="C9" s="1073"/>
      <c r="D9" s="1073"/>
      <c r="E9" s="1073"/>
      <c r="F9" s="1073"/>
      <c r="G9" s="1073"/>
      <c r="H9" s="1074"/>
      <c r="I9" s="167"/>
      <c r="J9" s="168"/>
      <c r="K9" s="169"/>
      <c r="L9" s="170"/>
      <c r="M9" s="171"/>
      <c r="N9" s="168"/>
      <c r="O9" s="172"/>
      <c r="P9" s="173"/>
      <c r="Q9" s="168"/>
      <c r="R9" s="174"/>
      <c r="S9" s="174"/>
      <c r="T9" s="168"/>
      <c r="U9" s="175"/>
      <c r="V9" s="147"/>
      <c r="W9" s="604"/>
      <c r="X9" s="147"/>
      <c r="Y9" s="604"/>
      <c r="Z9" s="147"/>
      <c r="AA9" s="147"/>
      <c r="AB9" s="147"/>
      <c r="AC9" s="715"/>
      <c r="AD9" s="716"/>
      <c r="AE9" s="716"/>
      <c r="AF9" s="716"/>
      <c r="AG9" s="716"/>
      <c r="AH9" s="717"/>
      <c r="AI9" s="817"/>
      <c r="AJ9" s="147"/>
      <c r="AK9" s="147"/>
      <c r="AL9" s="818"/>
      <c r="AM9" s="817"/>
      <c r="AN9" s="147"/>
      <c r="AO9" s="818"/>
      <c r="AP9" s="147"/>
      <c r="AQ9" s="147"/>
      <c r="AR9" s="147"/>
      <c r="AS9" s="147"/>
      <c r="AT9" s="147"/>
      <c r="AU9" s="147"/>
    </row>
    <row r="10" spans="1:47" ht="288.60000000000002" customHeight="1" x14ac:dyDescent="0.2">
      <c r="A10" s="176">
        <v>1</v>
      </c>
      <c r="B10" s="618" t="s">
        <v>545</v>
      </c>
      <c r="C10" s="177" t="s">
        <v>390</v>
      </c>
      <c r="D10" s="177" t="s">
        <v>196</v>
      </c>
      <c r="E10" s="178">
        <v>44228</v>
      </c>
      <c r="F10" s="179">
        <v>44439</v>
      </c>
      <c r="G10" s="180" t="s">
        <v>391</v>
      </c>
      <c r="H10" s="181" t="s">
        <v>566</v>
      </c>
      <c r="I10" s="182" t="s">
        <v>595</v>
      </c>
      <c r="J10" s="106">
        <v>0.5</v>
      </c>
      <c r="K10" s="107" t="s">
        <v>807</v>
      </c>
      <c r="L10" s="115" t="s">
        <v>596</v>
      </c>
      <c r="M10" s="112" t="s">
        <v>737</v>
      </c>
      <c r="N10" s="110" t="s">
        <v>528</v>
      </c>
      <c r="O10" s="183" t="s">
        <v>808</v>
      </c>
      <c r="P10" s="109" t="s">
        <v>991</v>
      </c>
      <c r="Q10" s="110" t="s">
        <v>860</v>
      </c>
      <c r="R10" s="106">
        <v>0.5</v>
      </c>
      <c r="S10" s="107" t="s">
        <v>878</v>
      </c>
      <c r="T10" s="110" t="s">
        <v>966</v>
      </c>
      <c r="U10" s="108" t="s">
        <v>528</v>
      </c>
      <c r="V10" s="62" t="s">
        <v>1275</v>
      </c>
      <c r="W10" s="514">
        <v>1</v>
      </c>
      <c r="X10" s="63" t="s">
        <v>1198</v>
      </c>
      <c r="Y10" s="540" t="s">
        <v>578</v>
      </c>
      <c r="Z10" s="567" t="s">
        <v>1093</v>
      </c>
      <c r="AA10" s="110" t="s">
        <v>528</v>
      </c>
      <c r="AB10" s="111" t="s">
        <v>1199</v>
      </c>
      <c r="AC10" s="567" t="s">
        <v>1233</v>
      </c>
      <c r="AD10" s="515" t="s">
        <v>860</v>
      </c>
      <c r="AE10" s="514">
        <v>1</v>
      </c>
      <c r="AF10" s="635" t="s">
        <v>1579</v>
      </c>
      <c r="AG10" s="635" t="s">
        <v>1249</v>
      </c>
      <c r="AH10" s="540" t="s">
        <v>529</v>
      </c>
      <c r="AI10" s="567" t="s">
        <v>1349</v>
      </c>
      <c r="AJ10" s="516">
        <v>1</v>
      </c>
      <c r="AK10" s="515" t="s">
        <v>578</v>
      </c>
      <c r="AL10" s="540" t="s">
        <v>578</v>
      </c>
      <c r="AM10" s="727">
        <v>44565</v>
      </c>
      <c r="AN10" s="515" t="s">
        <v>529</v>
      </c>
      <c r="AO10" s="540" t="s">
        <v>1349</v>
      </c>
      <c r="AP10" s="650" t="s">
        <v>1496</v>
      </c>
      <c r="AQ10" s="515" t="s">
        <v>578</v>
      </c>
      <c r="AR10" s="514">
        <v>1</v>
      </c>
      <c r="AS10" s="515" t="s">
        <v>1497</v>
      </c>
      <c r="AT10" s="515" t="s">
        <v>578</v>
      </c>
      <c r="AU10" s="540" t="s">
        <v>529</v>
      </c>
    </row>
    <row r="11" spans="1:47" ht="409.5" x14ac:dyDescent="0.2">
      <c r="A11" s="176">
        <v>2</v>
      </c>
      <c r="B11" s="184" t="s">
        <v>392</v>
      </c>
      <c r="C11" s="135" t="s">
        <v>393</v>
      </c>
      <c r="D11" s="177" t="s">
        <v>444</v>
      </c>
      <c r="E11" s="178">
        <v>44317</v>
      </c>
      <c r="F11" s="179">
        <v>44438</v>
      </c>
      <c r="G11" s="185" t="s">
        <v>394</v>
      </c>
      <c r="H11" s="186" t="s">
        <v>479</v>
      </c>
      <c r="I11" s="182" t="s">
        <v>710</v>
      </c>
      <c r="J11" s="110" t="s">
        <v>578</v>
      </c>
      <c r="K11" s="110" t="s">
        <v>578</v>
      </c>
      <c r="L11" s="115" t="s">
        <v>578</v>
      </c>
      <c r="M11" s="112" t="s">
        <v>737</v>
      </c>
      <c r="N11" s="110" t="s">
        <v>535</v>
      </c>
      <c r="O11" s="183" t="s">
        <v>711</v>
      </c>
      <c r="P11" s="109" t="s">
        <v>991</v>
      </c>
      <c r="Q11" s="110" t="s">
        <v>861</v>
      </c>
      <c r="R11" s="106">
        <v>0</v>
      </c>
      <c r="S11" s="107" t="s">
        <v>863</v>
      </c>
      <c r="T11" s="110" t="s">
        <v>578</v>
      </c>
      <c r="U11" s="108" t="s">
        <v>535</v>
      </c>
      <c r="V11" s="62" t="s">
        <v>1276</v>
      </c>
      <c r="W11" s="514">
        <v>0.2</v>
      </c>
      <c r="X11" s="63" t="s">
        <v>1221</v>
      </c>
      <c r="Y11" s="540" t="s">
        <v>578</v>
      </c>
      <c r="Z11" s="567" t="s">
        <v>1093</v>
      </c>
      <c r="AA11" s="110" t="s">
        <v>528</v>
      </c>
      <c r="AB11" s="111" t="s">
        <v>1194</v>
      </c>
      <c r="AC11" s="567" t="s">
        <v>1233</v>
      </c>
      <c r="AD11" s="515" t="s">
        <v>860</v>
      </c>
      <c r="AE11" s="514">
        <v>0.2</v>
      </c>
      <c r="AF11" s="63" t="s">
        <v>1340</v>
      </c>
      <c r="AG11" s="635" t="s">
        <v>1277</v>
      </c>
      <c r="AH11" s="540" t="s">
        <v>1011</v>
      </c>
      <c r="AI11" s="65" t="s">
        <v>1358</v>
      </c>
      <c r="AJ11" s="516">
        <v>1</v>
      </c>
      <c r="AK11" s="63" t="s">
        <v>1359</v>
      </c>
      <c r="AL11" s="540" t="s">
        <v>578</v>
      </c>
      <c r="AM11" s="727">
        <v>44565</v>
      </c>
      <c r="AN11" s="515" t="s">
        <v>529</v>
      </c>
      <c r="AO11" s="64" t="s">
        <v>1360</v>
      </c>
      <c r="AP11" s="650" t="s">
        <v>1496</v>
      </c>
      <c r="AQ11" s="515" t="s">
        <v>860</v>
      </c>
      <c r="AR11" s="514">
        <v>1</v>
      </c>
      <c r="AS11" s="63" t="s">
        <v>1513</v>
      </c>
      <c r="AT11" s="844" t="s">
        <v>1512</v>
      </c>
      <c r="AU11" s="540" t="s">
        <v>532</v>
      </c>
    </row>
    <row r="12" spans="1:47" ht="256.5" customHeight="1" x14ac:dyDescent="0.2">
      <c r="A12" s="187">
        <v>3</v>
      </c>
      <c r="B12" s="618" t="s">
        <v>1003</v>
      </c>
      <c r="C12" s="177" t="s">
        <v>390</v>
      </c>
      <c r="D12" s="177" t="s">
        <v>196</v>
      </c>
      <c r="E12" s="178">
        <v>44228</v>
      </c>
      <c r="F12" s="178">
        <v>44316</v>
      </c>
      <c r="G12" s="180" t="s">
        <v>395</v>
      </c>
      <c r="H12" s="181" t="s">
        <v>396</v>
      </c>
      <c r="I12" s="182" t="s">
        <v>712</v>
      </c>
      <c r="J12" s="106">
        <v>0.5</v>
      </c>
      <c r="K12" s="107" t="s">
        <v>746</v>
      </c>
      <c r="L12" s="115" t="s">
        <v>597</v>
      </c>
      <c r="M12" s="112" t="s">
        <v>737</v>
      </c>
      <c r="N12" s="110" t="s">
        <v>530</v>
      </c>
      <c r="O12" s="183" t="s">
        <v>809</v>
      </c>
      <c r="P12" s="109" t="s">
        <v>991</v>
      </c>
      <c r="Q12" s="110" t="s">
        <v>860</v>
      </c>
      <c r="R12" s="106">
        <v>0.5</v>
      </c>
      <c r="S12" s="117" t="s">
        <v>879</v>
      </c>
      <c r="T12" s="110" t="s">
        <v>1004</v>
      </c>
      <c r="U12" s="108" t="s">
        <v>531</v>
      </c>
      <c r="V12" s="62" t="s">
        <v>1541</v>
      </c>
      <c r="W12" s="514">
        <v>1</v>
      </c>
      <c r="X12" s="609" t="s">
        <v>1197</v>
      </c>
      <c r="Y12" s="540" t="s">
        <v>578</v>
      </c>
      <c r="Z12" s="567" t="s">
        <v>1093</v>
      </c>
      <c r="AA12" s="110" t="s">
        <v>529</v>
      </c>
      <c r="AB12" s="111" t="s">
        <v>1195</v>
      </c>
      <c r="AC12" s="567" t="s">
        <v>1233</v>
      </c>
      <c r="AD12" s="515" t="s">
        <v>1248</v>
      </c>
      <c r="AE12" s="514">
        <v>1</v>
      </c>
      <c r="AF12" s="635" t="s">
        <v>1252</v>
      </c>
      <c r="AG12" s="635" t="s">
        <v>1250</v>
      </c>
      <c r="AH12" s="540" t="s">
        <v>532</v>
      </c>
      <c r="AI12" s="567" t="s">
        <v>1349</v>
      </c>
      <c r="AJ12" s="516">
        <v>1</v>
      </c>
      <c r="AK12" s="515" t="s">
        <v>578</v>
      </c>
      <c r="AL12" s="540" t="s">
        <v>578</v>
      </c>
      <c r="AM12" s="727">
        <v>44565</v>
      </c>
      <c r="AN12" s="515" t="s">
        <v>529</v>
      </c>
      <c r="AO12" s="540" t="s">
        <v>1349</v>
      </c>
      <c r="AP12" s="62" t="s">
        <v>1496</v>
      </c>
      <c r="AQ12" s="515" t="s">
        <v>578</v>
      </c>
      <c r="AR12" s="514">
        <v>1</v>
      </c>
      <c r="AS12" s="515" t="s">
        <v>1497</v>
      </c>
      <c r="AT12" s="515" t="s">
        <v>578</v>
      </c>
      <c r="AU12" s="540" t="s">
        <v>529</v>
      </c>
    </row>
    <row r="13" spans="1:47" ht="228.75" customHeight="1" x14ac:dyDescent="0.2">
      <c r="A13" s="187">
        <v>4</v>
      </c>
      <c r="B13" s="618" t="s">
        <v>960</v>
      </c>
      <c r="C13" s="177" t="s">
        <v>393</v>
      </c>
      <c r="D13" s="177" t="s">
        <v>196</v>
      </c>
      <c r="E13" s="178">
        <v>44317</v>
      </c>
      <c r="F13" s="179">
        <v>44438</v>
      </c>
      <c r="G13" s="180" t="s">
        <v>395</v>
      </c>
      <c r="H13" s="181" t="s">
        <v>397</v>
      </c>
      <c r="I13" s="182" t="s">
        <v>598</v>
      </c>
      <c r="J13" s="106">
        <v>0.3</v>
      </c>
      <c r="K13" s="107" t="s">
        <v>747</v>
      </c>
      <c r="L13" s="115" t="s">
        <v>599</v>
      </c>
      <c r="M13" s="112" t="s">
        <v>737</v>
      </c>
      <c r="N13" s="110" t="s">
        <v>528</v>
      </c>
      <c r="O13" s="183" t="s">
        <v>713</v>
      </c>
      <c r="P13" s="109" t="s">
        <v>991</v>
      </c>
      <c r="Q13" s="110" t="s">
        <v>861</v>
      </c>
      <c r="R13" s="106">
        <v>0.3</v>
      </c>
      <c r="S13" s="107" t="s">
        <v>1270</v>
      </c>
      <c r="T13" s="110" t="s">
        <v>967</v>
      </c>
      <c r="U13" s="108" t="s">
        <v>535</v>
      </c>
      <c r="V13" s="62" t="s">
        <v>1196</v>
      </c>
      <c r="W13" s="514">
        <v>1</v>
      </c>
      <c r="X13" s="63" t="s">
        <v>1200</v>
      </c>
      <c r="Y13" s="540"/>
      <c r="Z13" s="567" t="s">
        <v>1093</v>
      </c>
      <c r="AA13" s="110" t="s">
        <v>528</v>
      </c>
      <c r="AB13" s="111" t="s">
        <v>713</v>
      </c>
      <c r="AC13" s="567" t="s">
        <v>1233</v>
      </c>
      <c r="AD13" s="515" t="s">
        <v>860</v>
      </c>
      <c r="AE13" s="514">
        <v>1</v>
      </c>
      <c r="AF13" s="635" t="s">
        <v>1271</v>
      </c>
      <c r="AG13" s="635" t="s">
        <v>1251</v>
      </c>
      <c r="AH13" s="540" t="s">
        <v>529</v>
      </c>
      <c r="AI13" s="567" t="s">
        <v>1349</v>
      </c>
      <c r="AJ13" s="516">
        <v>1</v>
      </c>
      <c r="AK13" s="515" t="s">
        <v>578</v>
      </c>
      <c r="AL13" s="540" t="s">
        <v>578</v>
      </c>
      <c r="AM13" s="727">
        <v>44565</v>
      </c>
      <c r="AN13" s="515" t="s">
        <v>529</v>
      </c>
      <c r="AO13" s="540" t="s">
        <v>1349</v>
      </c>
      <c r="AP13" s="62" t="s">
        <v>1496</v>
      </c>
      <c r="AQ13" s="515" t="s">
        <v>578</v>
      </c>
      <c r="AR13" s="514">
        <v>1</v>
      </c>
      <c r="AS13" s="515" t="s">
        <v>1497</v>
      </c>
      <c r="AT13" s="515" t="s">
        <v>578</v>
      </c>
      <c r="AU13" s="540" t="s">
        <v>529</v>
      </c>
    </row>
    <row r="14" spans="1:47" ht="172.5" customHeight="1" x14ac:dyDescent="0.2">
      <c r="A14" s="187">
        <v>5</v>
      </c>
      <c r="B14" s="618" t="s">
        <v>398</v>
      </c>
      <c r="C14" s="177" t="s">
        <v>399</v>
      </c>
      <c r="D14" s="177" t="s">
        <v>196</v>
      </c>
      <c r="E14" s="178">
        <v>44440</v>
      </c>
      <c r="F14" s="188">
        <v>44560</v>
      </c>
      <c r="G14" s="180" t="s">
        <v>400</v>
      </c>
      <c r="H14" s="181" t="s">
        <v>401</v>
      </c>
      <c r="I14" s="182" t="s">
        <v>710</v>
      </c>
      <c r="J14" s="110" t="s">
        <v>578</v>
      </c>
      <c r="K14" s="110" t="s">
        <v>578</v>
      </c>
      <c r="L14" s="115" t="s">
        <v>578</v>
      </c>
      <c r="M14" s="112" t="s">
        <v>737</v>
      </c>
      <c r="N14" s="110" t="s">
        <v>535</v>
      </c>
      <c r="O14" s="183" t="s">
        <v>714</v>
      </c>
      <c r="P14" s="109" t="s">
        <v>991</v>
      </c>
      <c r="Q14" s="110" t="s">
        <v>861</v>
      </c>
      <c r="R14" s="106">
        <v>0</v>
      </c>
      <c r="S14" s="107" t="s">
        <v>863</v>
      </c>
      <c r="T14" s="110" t="s">
        <v>578</v>
      </c>
      <c r="U14" s="108" t="s">
        <v>535</v>
      </c>
      <c r="V14" s="112" t="s">
        <v>535</v>
      </c>
      <c r="W14" s="650" t="s">
        <v>578</v>
      </c>
      <c r="X14" s="515" t="s">
        <v>578</v>
      </c>
      <c r="Y14" s="515" t="s">
        <v>578</v>
      </c>
      <c r="Z14" s="567" t="s">
        <v>1093</v>
      </c>
      <c r="AA14" s="110" t="s">
        <v>535</v>
      </c>
      <c r="AB14" s="115" t="s">
        <v>578</v>
      </c>
      <c r="AC14" s="567" t="s">
        <v>1233</v>
      </c>
      <c r="AD14" s="515" t="s">
        <v>535</v>
      </c>
      <c r="AE14" s="514">
        <v>0</v>
      </c>
      <c r="AF14" s="515" t="s">
        <v>535</v>
      </c>
      <c r="AG14" s="515" t="s">
        <v>578</v>
      </c>
      <c r="AH14" s="540" t="s">
        <v>535</v>
      </c>
      <c r="AI14" s="65" t="s">
        <v>1542</v>
      </c>
      <c r="AJ14" s="516">
        <v>1</v>
      </c>
      <c r="AK14" s="63" t="s">
        <v>1495</v>
      </c>
      <c r="AL14" s="540" t="s">
        <v>578</v>
      </c>
      <c r="AM14" s="727">
        <v>44565</v>
      </c>
      <c r="AN14" s="515" t="s">
        <v>529</v>
      </c>
      <c r="AO14" s="64" t="s">
        <v>1494</v>
      </c>
      <c r="AP14" s="650" t="s">
        <v>1496</v>
      </c>
      <c r="AQ14" s="515" t="s">
        <v>860</v>
      </c>
      <c r="AR14" s="514">
        <v>1</v>
      </c>
      <c r="AS14" s="635" t="s">
        <v>1543</v>
      </c>
      <c r="AT14" s="63" t="s">
        <v>1514</v>
      </c>
      <c r="AU14" s="540" t="s">
        <v>529</v>
      </c>
    </row>
    <row r="15" spans="1:47" ht="42.75" customHeight="1" x14ac:dyDescent="0.2">
      <c r="A15" s="1055" t="s">
        <v>153</v>
      </c>
      <c r="B15" s="1056"/>
      <c r="C15" s="1056"/>
      <c r="D15" s="1056"/>
      <c r="E15" s="1056"/>
      <c r="F15" s="1056"/>
      <c r="G15" s="1056"/>
      <c r="H15" s="1057"/>
      <c r="I15" s="189"/>
      <c r="J15" s="190"/>
      <c r="K15" s="191"/>
      <c r="L15" s="192"/>
      <c r="M15" s="193"/>
      <c r="N15" s="190"/>
      <c r="O15" s="194"/>
      <c r="P15" s="195"/>
      <c r="Q15" s="190"/>
      <c r="R15" s="196"/>
      <c r="S15" s="196"/>
      <c r="T15" s="190"/>
      <c r="U15" s="197"/>
      <c r="V15" s="149"/>
      <c r="W15" s="605"/>
      <c r="X15" s="148"/>
      <c r="Y15" s="605"/>
      <c r="Z15" s="595"/>
      <c r="AA15" s="596"/>
      <c r="AB15" s="664"/>
      <c r="AC15" s="718"/>
      <c r="AD15" s="719"/>
      <c r="AE15" s="719"/>
      <c r="AF15" s="719"/>
      <c r="AG15" s="719"/>
      <c r="AH15" s="720"/>
      <c r="AI15" s="677"/>
      <c r="AJ15" s="148"/>
      <c r="AK15" s="148"/>
      <c r="AL15" s="819"/>
      <c r="AM15" s="677"/>
      <c r="AN15" s="148"/>
      <c r="AO15" s="819"/>
      <c r="AP15" s="839"/>
      <c r="AQ15" s="148"/>
      <c r="AR15" s="148"/>
      <c r="AS15" s="148"/>
      <c r="AT15" s="148"/>
      <c r="AU15" s="148"/>
    </row>
    <row r="16" spans="1:47" ht="255.6" customHeight="1" x14ac:dyDescent="0.2">
      <c r="A16" s="198">
        <v>1</v>
      </c>
      <c r="B16" s="619" t="s">
        <v>480</v>
      </c>
      <c r="C16" s="199" t="s">
        <v>402</v>
      </c>
      <c r="D16" s="199" t="s">
        <v>445</v>
      </c>
      <c r="E16" s="178">
        <v>44228</v>
      </c>
      <c r="F16" s="178">
        <v>44256</v>
      </c>
      <c r="G16" s="199" t="s">
        <v>403</v>
      </c>
      <c r="H16" s="200" t="s">
        <v>468</v>
      </c>
      <c r="I16" s="182" t="s">
        <v>600</v>
      </c>
      <c r="J16" s="106">
        <v>1</v>
      </c>
      <c r="K16" s="107" t="s">
        <v>748</v>
      </c>
      <c r="L16" s="115" t="s">
        <v>601</v>
      </c>
      <c r="M16" s="112" t="s">
        <v>737</v>
      </c>
      <c r="N16" s="110" t="s">
        <v>529</v>
      </c>
      <c r="O16" s="183" t="s">
        <v>715</v>
      </c>
      <c r="P16" s="109" t="s">
        <v>991</v>
      </c>
      <c r="Q16" s="110" t="s">
        <v>860</v>
      </c>
      <c r="R16" s="106">
        <v>1</v>
      </c>
      <c r="S16" s="107" t="s">
        <v>600</v>
      </c>
      <c r="T16" s="110" t="s">
        <v>880</v>
      </c>
      <c r="U16" s="108" t="s">
        <v>529</v>
      </c>
      <c r="V16" s="62" t="s">
        <v>1088</v>
      </c>
      <c r="W16" s="514">
        <v>1</v>
      </c>
      <c r="X16" s="515" t="s">
        <v>578</v>
      </c>
      <c r="Y16" s="515" t="s">
        <v>578</v>
      </c>
      <c r="Z16" s="567" t="s">
        <v>1093</v>
      </c>
      <c r="AA16" s="110" t="s">
        <v>529</v>
      </c>
      <c r="AB16" s="108" t="s">
        <v>578</v>
      </c>
      <c r="AC16" s="671" t="s">
        <v>1233</v>
      </c>
      <c r="AD16" s="672" t="s">
        <v>535</v>
      </c>
      <c r="AE16" s="678">
        <v>1</v>
      </c>
      <c r="AF16" s="673" t="s">
        <v>1241</v>
      </c>
      <c r="AG16" s="672" t="s">
        <v>578</v>
      </c>
      <c r="AH16" s="540" t="s">
        <v>529</v>
      </c>
      <c r="AI16" s="65" t="s">
        <v>1350</v>
      </c>
      <c r="AJ16" s="516">
        <v>1</v>
      </c>
      <c r="AK16" s="515" t="s">
        <v>578</v>
      </c>
      <c r="AL16" s="540" t="s">
        <v>578</v>
      </c>
      <c r="AM16" s="727">
        <v>44565</v>
      </c>
      <c r="AN16" s="515" t="s">
        <v>529</v>
      </c>
      <c r="AO16" s="540" t="s">
        <v>1351</v>
      </c>
      <c r="AP16" s="62" t="s">
        <v>1496</v>
      </c>
      <c r="AQ16" s="515" t="s">
        <v>578</v>
      </c>
      <c r="AR16" s="514">
        <v>1</v>
      </c>
      <c r="AS16" s="515" t="s">
        <v>1241</v>
      </c>
      <c r="AT16" s="515" t="s">
        <v>578</v>
      </c>
      <c r="AU16" s="540" t="s">
        <v>529</v>
      </c>
    </row>
    <row r="17" spans="1:47" ht="396" customHeight="1" x14ac:dyDescent="0.2">
      <c r="A17" s="198">
        <v>2</v>
      </c>
      <c r="B17" s="619" t="s">
        <v>481</v>
      </c>
      <c r="C17" s="199" t="s">
        <v>404</v>
      </c>
      <c r="D17" s="199" t="s">
        <v>446</v>
      </c>
      <c r="E17" s="178">
        <v>44286</v>
      </c>
      <c r="F17" s="188">
        <v>44560</v>
      </c>
      <c r="G17" s="199" t="s">
        <v>405</v>
      </c>
      <c r="H17" s="181" t="s">
        <v>406</v>
      </c>
      <c r="I17" s="182" t="s">
        <v>716</v>
      </c>
      <c r="J17" s="106">
        <v>0.33</v>
      </c>
      <c r="K17" s="107" t="s">
        <v>749</v>
      </c>
      <c r="L17" s="115"/>
      <c r="M17" s="112" t="s">
        <v>737</v>
      </c>
      <c r="N17" s="110" t="s">
        <v>528</v>
      </c>
      <c r="O17" s="183" t="s">
        <v>964</v>
      </c>
      <c r="P17" s="109" t="s">
        <v>991</v>
      </c>
      <c r="Q17" s="110" t="s">
        <v>860</v>
      </c>
      <c r="R17" s="106">
        <v>0.33</v>
      </c>
      <c r="S17" s="107" t="s">
        <v>1013</v>
      </c>
      <c r="T17" s="201" t="s">
        <v>989</v>
      </c>
      <c r="U17" s="108" t="s">
        <v>528</v>
      </c>
      <c r="V17" s="62" t="s">
        <v>1544</v>
      </c>
      <c r="W17" s="516">
        <v>0.33</v>
      </c>
      <c r="X17" s="63" t="s">
        <v>1201</v>
      </c>
      <c r="Y17" s="540" t="s">
        <v>578</v>
      </c>
      <c r="Z17" s="567" t="s">
        <v>1093</v>
      </c>
      <c r="AA17" s="110" t="s">
        <v>528</v>
      </c>
      <c r="AB17" s="111" t="s">
        <v>1202</v>
      </c>
      <c r="AC17" s="567" t="s">
        <v>1233</v>
      </c>
      <c r="AD17" s="515" t="s">
        <v>860</v>
      </c>
      <c r="AE17" s="514">
        <v>0.5</v>
      </c>
      <c r="AF17" s="635" t="s">
        <v>1545</v>
      </c>
      <c r="AG17" s="515" t="s">
        <v>578</v>
      </c>
      <c r="AH17" s="540" t="s">
        <v>528</v>
      </c>
      <c r="AI17" s="65" t="s">
        <v>1546</v>
      </c>
      <c r="AJ17" s="514">
        <v>1</v>
      </c>
      <c r="AK17" s="63" t="s">
        <v>1547</v>
      </c>
      <c r="AL17" s="540" t="s">
        <v>578</v>
      </c>
      <c r="AM17" s="727">
        <v>44565</v>
      </c>
      <c r="AN17" s="515" t="s">
        <v>529</v>
      </c>
      <c r="AO17" s="64" t="s">
        <v>1548</v>
      </c>
      <c r="AP17" s="650" t="s">
        <v>1496</v>
      </c>
      <c r="AQ17" s="515" t="s">
        <v>860</v>
      </c>
      <c r="AR17" s="514">
        <v>1</v>
      </c>
      <c r="AS17" s="845" t="s">
        <v>1549</v>
      </c>
      <c r="AT17" s="515" t="s">
        <v>1515</v>
      </c>
      <c r="AU17" s="64" t="s">
        <v>529</v>
      </c>
    </row>
    <row r="18" spans="1:47" ht="216.6" customHeight="1" x14ac:dyDescent="0.2">
      <c r="A18" s="202">
        <v>3</v>
      </c>
      <c r="B18" s="620" t="s">
        <v>407</v>
      </c>
      <c r="C18" s="199" t="s">
        <v>402</v>
      </c>
      <c r="D18" s="203" t="s">
        <v>330</v>
      </c>
      <c r="E18" s="178">
        <v>44228</v>
      </c>
      <c r="F18" s="188">
        <v>44560</v>
      </c>
      <c r="G18" s="203" t="s">
        <v>408</v>
      </c>
      <c r="H18" s="204" t="s">
        <v>409</v>
      </c>
      <c r="I18" s="182" t="s">
        <v>602</v>
      </c>
      <c r="J18" s="205">
        <v>0.33333000000000002</v>
      </c>
      <c r="K18" s="107" t="s">
        <v>717</v>
      </c>
      <c r="L18" s="115"/>
      <c r="M18" s="112" t="s">
        <v>737</v>
      </c>
      <c r="N18" s="110" t="s">
        <v>528</v>
      </c>
      <c r="O18" s="183" t="s">
        <v>718</v>
      </c>
      <c r="P18" s="109" t="s">
        <v>991</v>
      </c>
      <c r="Q18" s="110" t="s">
        <v>860</v>
      </c>
      <c r="R18" s="106">
        <v>0.33</v>
      </c>
      <c r="S18" s="117" t="s">
        <v>1278</v>
      </c>
      <c r="T18" s="110" t="s">
        <v>992</v>
      </c>
      <c r="U18" s="108" t="s">
        <v>528</v>
      </c>
      <c r="V18" s="62" t="s">
        <v>1550</v>
      </c>
      <c r="W18" s="514">
        <v>0.33</v>
      </c>
      <c r="X18" s="63" t="s">
        <v>1551</v>
      </c>
      <c r="Y18" s="540" t="s">
        <v>578</v>
      </c>
      <c r="Z18" s="567" t="s">
        <v>1093</v>
      </c>
      <c r="AA18" s="110" t="s">
        <v>528</v>
      </c>
      <c r="AB18" s="111" t="s">
        <v>1203</v>
      </c>
      <c r="AC18" s="567" t="s">
        <v>1233</v>
      </c>
      <c r="AD18" s="515" t="s">
        <v>860</v>
      </c>
      <c r="AE18" s="514">
        <v>0.66</v>
      </c>
      <c r="AF18" s="635" t="s">
        <v>1279</v>
      </c>
      <c r="AG18" s="515" t="s">
        <v>1280</v>
      </c>
      <c r="AH18" s="540" t="s">
        <v>528</v>
      </c>
      <c r="AI18" s="65" t="s">
        <v>1552</v>
      </c>
      <c r="AJ18" s="514">
        <v>1</v>
      </c>
      <c r="AK18" s="63" t="s">
        <v>1388</v>
      </c>
      <c r="AL18" s="64"/>
      <c r="AM18" s="727">
        <v>44565</v>
      </c>
      <c r="AN18" s="515" t="s">
        <v>529</v>
      </c>
      <c r="AO18" s="64" t="s">
        <v>1471</v>
      </c>
      <c r="AP18" s="650" t="s">
        <v>1496</v>
      </c>
      <c r="AQ18" s="515" t="s">
        <v>860</v>
      </c>
      <c r="AR18" s="514">
        <v>1</v>
      </c>
      <c r="AS18" s="635" t="s">
        <v>1516</v>
      </c>
      <c r="AT18" s="515" t="s">
        <v>1517</v>
      </c>
      <c r="AU18" s="540" t="s">
        <v>529</v>
      </c>
    </row>
    <row r="19" spans="1:47" ht="249.6" customHeight="1" x14ac:dyDescent="0.2">
      <c r="A19" s="198">
        <v>4</v>
      </c>
      <c r="B19" s="619" t="s">
        <v>482</v>
      </c>
      <c r="C19" s="199" t="s">
        <v>402</v>
      </c>
      <c r="D19" s="199" t="s">
        <v>447</v>
      </c>
      <c r="E19" s="178">
        <v>44228</v>
      </c>
      <c r="F19" s="188">
        <v>44560</v>
      </c>
      <c r="G19" s="206" t="s">
        <v>410</v>
      </c>
      <c r="H19" s="200" t="s">
        <v>469</v>
      </c>
      <c r="I19" s="182" t="s">
        <v>720</v>
      </c>
      <c r="J19" s="106">
        <v>0.33</v>
      </c>
      <c r="K19" s="107" t="s">
        <v>732</v>
      </c>
      <c r="L19" s="115" t="s">
        <v>719</v>
      </c>
      <c r="M19" s="112" t="s">
        <v>737</v>
      </c>
      <c r="N19" s="110" t="s">
        <v>528</v>
      </c>
      <c r="O19" s="183" t="s">
        <v>721</v>
      </c>
      <c r="P19" s="109" t="s">
        <v>991</v>
      </c>
      <c r="Q19" s="110" t="s">
        <v>860</v>
      </c>
      <c r="R19" s="106">
        <v>0.33</v>
      </c>
      <c r="S19" s="107" t="s">
        <v>882</v>
      </c>
      <c r="T19" s="110" t="s">
        <v>881</v>
      </c>
      <c r="U19" s="108" t="s">
        <v>528</v>
      </c>
      <c r="V19" s="610" t="s">
        <v>1361</v>
      </c>
      <c r="W19" s="514">
        <v>0.33</v>
      </c>
      <c r="X19" s="611" t="s">
        <v>1205</v>
      </c>
      <c r="Y19" s="64" t="s">
        <v>578</v>
      </c>
      <c r="Z19" s="567" t="s">
        <v>1093</v>
      </c>
      <c r="AA19" s="110" t="s">
        <v>528</v>
      </c>
      <c r="AB19" s="111" t="s">
        <v>1204</v>
      </c>
      <c r="AC19" s="567" t="s">
        <v>1233</v>
      </c>
      <c r="AD19" s="515" t="s">
        <v>860</v>
      </c>
      <c r="AE19" s="514">
        <v>0.66</v>
      </c>
      <c r="AF19" s="635" t="s">
        <v>1281</v>
      </c>
      <c r="AG19" s="515" t="s">
        <v>1282</v>
      </c>
      <c r="AH19" s="540" t="s">
        <v>528</v>
      </c>
      <c r="AI19" s="65" t="s">
        <v>1362</v>
      </c>
      <c r="AJ19" s="514">
        <v>1</v>
      </c>
      <c r="AK19" s="63" t="s">
        <v>1390</v>
      </c>
      <c r="AL19" s="540" t="s">
        <v>1389</v>
      </c>
      <c r="AM19" s="727">
        <v>44565</v>
      </c>
      <c r="AN19" s="515" t="s">
        <v>529</v>
      </c>
      <c r="AO19" s="64" t="s">
        <v>1472</v>
      </c>
      <c r="AP19" s="650" t="s">
        <v>1496</v>
      </c>
      <c r="AQ19" s="515" t="s">
        <v>860</v>
      </c>
      <c r="AR19" s="514">
        <v>1</v>
      </c>
      <c r="AS19" s="63" t="s">
        <v>1518</v>
      </c>
      <c r="AT19" s="515" t="s">
        <v>1519</v>
      </c>
      <c r="AU19" s="64" t="s">
        <v>529</v>
      </c>
    </row>
    <row r="20" spans="1:47" ht="25.5" customHeight="1" x14ac:dyDescent="0.2">
      <c r="A20" s="1058" t="s">
        <v>130</v>
      </c>
      <c r="B20" s="1059"/>
      <c r="C20" s="1059"/>
      <c r="D20" s="1059"/>
      <c r="E20" s="1059"/>
      <c r="F20" s="1059"/>
      <c r="G20" s="1059"/>
      <c r="H20" s="1060"/>
      <c r="I20" s="207"/>
      <c r="J20" s="208"/>
      <c r="K20" s="209"/>
      <c r="L20" s="210"/>
      <c r="M20" s="211"/>
      <c r="N20" s="208"/>
      <c r="O20" s="212"/>
      <c r="P20" s="213"/>
      <c r="Q20" s="208"/>
      <c r="R20" s="214"/>
      <c r="S20" s="214"/>
      <c r="T20" s="208"/>
      <c r="U20" s="215"/>
      <c r="V20" s="151"/>
      <c r="W20" s="606"/>
      <c r="X20" s="150"/>
      <c r="Y20" s="606"/>
      <c r="Z20" s="597"/>
      <c r="AA20" s="598"/>
      <c r="AB20" s="665"/>
      <c r="AC20" s="721"/>
      <c r="AD20" s="722"/>
      <c r="AE20" s="722"/>
      <c r="AF20" s="722"/>
      <c r="AG20" s="722"/>
      <c r="AH20" s="723"/>
      <c r="AI20" s="820"/>
      <c r="AJ20" s="150"/>
      <c r="AK20" s="150"/>
      <c r="AL20" s="821"/>
      <c r="AM20" s="820"/>
      <c r="AN20" s="150"/>
      <c r="AO20" s="821"/>
      <c r="AP20" s="840"/>
      <c r="AQ20" s="150"/>
      <c r="AR20" s="150"/>
      <c r="AS20" s="150"/>
      <c r="AT20" s="150"/>
      <c r="AU20" s="150"/>
    </row>
    <row r="21" spans="1:47" ht="213" customHeight="1" x14ac:dyDescent="0.2">
      <c r="A21" s="176">
        <v>1</v>
      </c>
      <c r="B21" s="615" t="s">
        <v>483</v>
      </c>
      <c r="C21" s="199" t="s">
        <v>402</v>
      </c>
      <c r="D21" s="216" t="s">
        <v>411</v>
      </c>
      <c r="E21" s="178">
        <v>44256</v>
      </c>
      <c r="F21" s="188">
        <v>44560</v>
      </c>
      <c r="G21" s="203" t="s">
        <v>412</v>
      </c>
      <c r="H21" s="204" t="s">
        <v>413</v>
      </c>
      <c r="I21" s="182" t="s">
        <v>658</v>
      </c>
      <c r="J21" s="106">
        <v>0</v>
      </c>
      <c r="K21" s="107"/>
      <c r="L21" s="115" t="s">
        <v>659</v>
      </c>
      <c r="M21" s="112" t="s">
        <v>737</v>
      </c>
      <c r="N21" s="110" t="s">
        <v>528</v>
      </c>
      <c r="O21" s="183" t="s">
        <v>722</v>
      </c>
      <c r="P21" s="109" t="s">
        <v>991</v>
      </c>
      <c r="Q21" s="110" t="s">
        <v>860</v>
      </c>
      <c r="R21" s="106">
        <v>0</v>
      </c>
      <c r="S21" s="107" t="s">
        <v>883</v>
      </c>
      <c r="T21" s="110" t="s">
        <v>578</v>
      </c>
      <c r="U21" s="108" t="s">
        <v>528</v>
      </c>
      <c r="V21" s="62" t="s">
        <v>1073</v>
      </c>
      <c r="W21" s="514">
        <v>0.5</v>
      </c>
      <c r="X21" s="63" t="s">
        <v>1553</v>
      </c>
      <c r="Y21" s="540"/>
      <c r="Z21" s="567" t="s">
        <v>1093</v>
      </c>
      <c r="AA21" s="110" t="s">
        <v>528</v>
      </c>
      <c r="AB21" s="111" t="s">
        <v>1206</v>
      </c>
      <c r="AC21" s="567" t="s">
        <v>1233</v>
      </c>
      <c r="AD21" s="515" t="s">
        <v>860</v>
      </c>
      <c r="AE21" s="514">
        <v>0.5</v>
      </c>
      <c r="AF21" s="635" t="s">
        <v>1073</v>
      </c>
      <c r="AG21" s="515" t="s">
        <v>1554</v>
      </c>
      <c r="AH21" s="540" t="s">
        <v>528</v>
      </c>
      <c r="AI21" s="742" t="s">
        <v>1377</v>
      </c>
      <c r="AJ21" s="514">
        <v>1</v>
      </c>
      <c r="AK21" s="63" t="s">
        <v>1378</v>
      </c>
      <c r="AL21" s="64"/>
      <c r="AM21" s="727">
        <v>44569</v>
      </c>
      <c r="AN21" s="515" t="s">
        <v>529</v>
      </c>
      <c r="AO21" s="64" t="s">
        <v>1473</v>
      </c>
      <c r="AP21" s="650" t="s">
        <v>1496</v>
      </c>
      <c r="AQ21" s="515" t="s">
        <v>860</v>
      </c>
      <c r="AR21" s="514">
        <v>1</v>
      </c>
      <c r="AS21" s="851" t="s">
        <v>1531</v>
      </c>
      <c r="AT21" s="852" t="s">
        <v>1532</v>
      </c>
      <c r="AU21" s="853" t="s">
        <v>529</v>
      </c>
    </row>
    <row r="22" spans="1:47" ht="216" customHeight="1" x14ac:dyDescent="0.2">
      <c r="A22" s="176">
        <v>2</v>
      </c>
      <c r="B22" s="217" t="s">
        <v>484</v>
      </c>
      <c r="C22" s="218" t="s">
        <v>437</v>
      </c>
      <c r="D22" s="216" t="s">
        <v>450</v>
      </c>
      <c r="E22" s="178">
        <v>44197</v>
      </c>
      <c r="F22" s="188">
        <v>44560</v>
      </c>
      <c r="G22" s="216" t="s">
        <v>284</v>
      </c>
      <c r="H22" s="186" t="s">
        <v>285</v>
      </c>
      <c r="I22" s="182" t="s">
        <v>739</v>
      </c>
      <c r="J22" s="106">
        <v>0.33</v>
      </c>
      <c r="K22" s="219" t="s">
        <v>963</v>
      </c>
      <c r="L22" s="612" t="s">
        <v>740</v>
      </c>
      <c r="M22" s="112" t="s">
        <v>737</v>
      </c>
      <c r="N22" s="110" t="s">
        <v>528</v>
      </c>
      <c r="O22" s="183" t="s">
        <v>741</v>
      </c>
      <c r="P22" s="109" t="s">
        <v>991</v>
      </c>
      <c r="Q22" s="110" t="s">
        <v>860</v>
      </c>
      <c r="R22" s="106">
        <v>0.33</v>
      </c>
      <c r="S22" s="107" t="s">
        <v>884</v>
      </c>
      <c r="T22" s="110" t="s">
        <v>885</v>
      </c>
      <c r="U22" s="108" t="s">
        <v>528</v>
      </c>
      <c r="V22" s="182" t="s">
        <v>1207</v>
      </c>
      <c r="W22" s="106">
        <v>0.33</v>
      </c>
      <c r="X22" s="219" t="s">
        <v>1208</v>
      </c>
      <c r="Y22" s="612" t="s">
        <v>1209</v>
      </c>
      <c r="Z22" s="567" t="s">
        <v>1093</v>
      </c>
      <c r="AA22" s="110" t="s">
        <v>528</v>
      </c>
      <c r="AB22" s="111" t="s">
        <v>1210</v>
      </c>
      <c r="AC22" s="567" t="s">
        <v>1233</v>
      </c>
      <c r="AD22" s="515" t="s">
        <v>535</v>
      </c>
      <c r="AE22" s="514">
        <v>0.6</v>
      </c>
      <c r="AF22" s="635" t="s">
        <v>1283</v>
      </c>
      <c r="AG22" s="515" t="s">
        <v>885</v>
      </c>
      <c r="AH22" s="540" t="s">
        <v>528</v>
      </c>
      <c r="AI22" s="822" t="s">
        <v>1555</v>
      </c>
      <c r="AJ22" s="752">
        <v>0.33</v>
      </c>
      <c r="AK22" s="541" t="s">
        <v>1492</v>
      </c>
      <c r="AL22" s="823" t="s">
        <v>578</v>
      </c>
      <c r="AM22" s="727">
        <v>44569</v>
      </c>
      <c r="AN22" s="63" t="s">
        <v>530</v>
      </c>
      <c r="AO22" s="64" t="s">
        <v>1493</v>
      </c>
      <c r="AP22" s="650" t="s">
        <v>1496</v>
      </c>
      <c r="AQ22" s="515" t="s">
        <v>860</v>
      </c>
      <c r="AR22" s="514">
        <v>1</v>
      </c>
      <c r="AS22" s="635" t="s">
        <v>1520</v>
      </c>
      <c r="AT22" s="515" t="s">
        <v>1556</v>
      </c>
      <c r="AU22" s="540" t="s">
        <v>529</v>
      </c>
    </row>
    <row r="23" spans="1:47" ht="279" customHeight="1" x14ac:dyDescent="0.2">
      <c r="A23" s="176">
        <f>A22+1</f>
        <v>3</v>
      </c>
      <c r="B23" s="217" t="s">
        <v>414</v>
      </c>
      <c r="C23" s="218" t="s">
        <v>415</v>
      </c>
      <c r="D23" s="218" t="s">
        <v>447</v>
      </c>
      <c r="E23" s="178">
        <v>44228</v>
      </c>
      <c r="F23" s="221">
        <v>44256</v>
      </c>
      <c r="G23" s="218" t="s">
        <v>416</v>
      </c>
      <c r="H23" s="186" t="s">
        <v>417</v>
      </c>
      <c r="I23" s="182" t="s">
        <v>723</v>
      </c>
      <c r="J23" s="106">
        <v>1</v>
      </c>
      <c r="K23" s="107" t="s">
        <v>750</v>
      </c>
      <c r="L23" s="115"/>
      <c r="M23" s="112" t="s">
        <v>737</v>
      </c>
      <c r="N23" s="110" t="s">
        <v>529</v>
      </c>
      <c r="O23" s="183" t="s">
        <v>725</v>
      </c>
      <c r="P23" s="109" t="s">
        <v>991</v>
      </c>
      <c r="Q23" s="110" t="s">
        <v>860</v>
      </c>
      <c r="R23" s="106">
        <v>1</v>
      </c>
      <c r="S23" s="107" t="s">
        <v>723</v>
      </c>
      <c r="T23" s="110" t="s">
        <v>886</v>
      </c>
      <c r="U23" s="108" t="s">
        <v>529</v>
      </c>
      <c r="V23" s="62" t="s">
        <v>1211</v>
      </c>
      <c r="W23" s="516">
        <v>1</v>
      </c>
      <c r="X23" s="515" t="s">
        <v>578</v>
      </c>
      <c r="Y23" s="515" t="s">
        <v>578</v>
      </c>
      <c r="Z23" s="567" t="s">
        <v>1093</v>
      </c>
      <c r="AA23" s="110" t="s">
        <v>529</v>
      </c>
      <c r="AB23" s="183" t="s">
        <v>578</v>
      </c>
      <c r="AC23" s="648" t="s">
        <v>1233</v>
      </c>
      <c r="AD23" s="674" t="s">
        <v>535</v>
      </c>
      <c r="AE23" s="679">
        <v>1</v>
      </c>
      <c r="AF23" s="675" t="s">
        <v>1241</v>
      </c>
      <c r="AG23" s="674" t="s">
        <v>578</v>
      </c>
      <c r="AH23" s="540" t="s">
        <v>529</v>
      </c>
      <c r="AI23" s="567" t="s">
        <v>1350</v>
      </c>
      <c r="AJ23" s="516">
        <v>1</v>
      </c>
      <c r="AK23" s="515" t="s">
        <v>578</v>
      </c>
      <c r="AL23" s="540" t="s">
        <v>578</v>
      </c>
      <c r="AM23" s="727">
        <v>44565</v>
      </c>
      <c r="AN23" s="515" t="s">
        <v>529</v>
      </c>
      <c r="AO23" s="540" t="s">
        <v>1351</v>
      </c>
      <c r="AP23" s="62" t="s">
        <v>1496</v>
      </c>
      <c r="AQ23" s="515" t="s">
        <v>578</v>
      </c>
      <c r="AR23" s="514">
        <v>1</v>
      </c>
      <c r="AS23" s="515" t="s">
        <v>1241</v>
      </c>
      <c r="AT23" s="515" t="s">
        <v>578</v>
      </c>
      <c r="AU23" s="540" t="s">
        <v>529</v>
      </c>
    </row>
    <row r="24" spans="1:47" ht="231.6" customHeight="1" x14ac:dyDescent="0.2">
      <c r="A24" s="176">
        <f t="shared" ref="A24:A32" si="0">A23+1</f>
        <v>4</v>
      </c>
      <c r="B24" s="620" t="s">
        <v>486</v>
      </c>
      <c r="C24" s="203" t="s">
        <v>418</v>
      </c>
      <c r="D24" s="218" t="s">
        <v>447</v>
      </c>
      <c r="E24" s="178">
        <v>44228</v>
      </c>
      <c r="F24" s="221">
        <v>44256</v>
      </c>
      <c r="G24" s="203" t="s">
        <v>419</v>
      </c>
      <c r="H24" s="204" t="s">
        <v>420</v>
      </c>
      <c r="I24" s="182" t="s">
        <v>965</v>
      </c>
      <c r="J24" s="106">
        <v>1</v>
      </c>
      <c r="K24" s="107" t="s">
        <v>751</v>
      </c>
      <c r="L24" s="115"/>
      <c r="M24" s="112" t="s">
        <v>737</v>
      </c>
      <c r="N24" s="110" t="s">
        <v>529</v>
      </c>
      <c r="O24" s="183" t="s">
        <v>724</v>
      </c>
      <c r="P24" s="109" t="s">
        <v>991</v>
      </c>
      <c r="Q24" s="110" t="s">
        <v>860</v>
      </c>
      <c r="R24" s="106">
        <v>1</v>
      </c>
      <c r="S24" s="107" t="s">
        <v>965</v>
      </c>
      <c r="T24" s="110" t="s">
        <v>888</v>
      </c>
      <c r="U24" s="108" t="s">
        <v>529</v>
      </c>
      <c r="V24" s="62" t="s">
        <v>1211</v>
      </c>
      <c r="W24" s="516">
        <v>1</v>
      </c>
      <c r="X24" s="515" t="s">
        <v>578</v>
      </c>
      <c r="Y24" s="515" t="s">
        <v>578</v>
      </c>
      <c r="Z24" s="567" t="s">
        <v>1093</v>
      </c>
      <c r="AA24" s="110" t="s">
        <v>529</v>
      </c>
      <c r="AB24" s="183" t="s">
        <v>578</v>
      </c>
      <c r="AC24" s="567" t="s">
        <v>1233</v>
      </c>
      <c r="AD24" s="515" t="s">
        <v>535</v>
      </c>
      <c r="AE24" s="514">
        <v>1</v>
      </c>
      <c r="AF24" s="635" t="s">
        <v>1241</v>
      </c>
      <c r="AG24" s="515" t="s">
        <v>578</v>
      </c>
      <c r="AH24" s="540" t="s">
        <v>529</v>
      </c>
      <c r="AI24" s="567" t="s">
        <v>1350</v>
      </c>
      <c r="AJ24" s="516">
        <v>1</v>
      </c>
      <c r="AK24" s="515" t="s">
        <v>578</v>
      </c>
      <c r="AL24" s="540" t="s">
        <v>578</v>
      </c>
      <c r="AM24" s="727">
        <v>44565</v>
      </c>
      <c r="AN24" s="515" t="s">
        <v>529</v>
      </c>
      <c r="AO24" s="540" t="s">
        <v>1351</v>
      </c>
      <c r="AP24" s="62" t="s">
        <v>1496</v>
      </c>
      <c r="AQ24" s="515" t="s">
        <v>578</v>
      </c>
      <c r="AR24" s="514">
        <v>1</v>
      </c>
      <c r="AS24" s="515" t="s">
        <v>1241</v>
      </c>
      <c r="AT24" s="515" t="s">
        <v>578</v>
      </c>
      <c r="AU24" s="540" t="s">
        <v>529</v>
      </c>
    </row>
    <row r="25" spans="1:47" ht="268.14999999999998" customHeight="1" x14ac:dyDescent="0.2">
      <c r="A25" s="176">
        <f t="shared" si="0"/>
        <v>5</v>
      </c>
      <c r="B25" s="620" t="s">
        <v>961</v>
      </c>
      <c r="C25" s="203" t="s">
        <v>418</v>
      </c>
      <c r="D25" s="199" t="s">
        <v>447</v>
      </c>
      <c r="E25" s="178">
        <v>44228</v>
      </c>
      <c r="F25" s="221">
        <v>44286</v>
      </c>
      <c r="G25" s="203" t="s">
        <v>421</v>
      </c>
      <c r="H25" s="204" t="s">
        <v>422</v>
      </c>
      <c r="I25" s="182" t="s">
        <v>726</v>
      </c>
      <c r="J25" s="106">
        <v>1</v>
      </c>
      <c r="K25" s="107" t="s">
        <v>752</v>
      </c>
      <c r="L25" s="115"/>
      <c r="M25" s="112" t="s">
        <v>737</v>
      </c>
      <c r="N25" s="110" t="s">
        <v>529</v>
      </c>
      <c r="O25" s="183" t="s">
        <v>795</v>
      </c>
      <c r="P25" s="109" t="s">
        <v>991</v>
      </c>
      <c r="Q25" s="110" t="s">
        <v>860</v>
      </c>
      <c r="R25" s="106">
        <v>1</v>
      </c>
      <c r="S25" s="107" t="s">
        <v>889</v>
      </c>
      <c r="T25" s="110" t="s">
        <v>890</v>
      </c>
      <c r="U25" s="108" t="s">
        <v>529</v>
      </c>
      <c r="V25" s="62" t="s">
        <v>1211</v>
      </c>
      <c r="W25" s="516">
        <v>1</v>
      </c>
      <c r="X25" s="63" t="s">
        <v>578</v>
      </c>
      <c r="Y25" s="63" t="s">
        <v>578</v>
      </c>
      <c r="Z25" s="567" t="s">
        <v>1093</v>
      </c>
      <c r="AA25" s="110" t="s">
        <v>529</v>
      </c>
      <c r="AB25" s="183" t="s">
        <v>578</v>
      </c>
      <c r="AC25" s="567" t="s">
        <v>1233</v>
      </c>
      <c r="AD25" s="515" t="s">
        <v>535</v>
      </c>
      <c r="AE25" s="514">
        <v>1</v>
      </c>
      <c r="AF25" s="635" t="s">
        <v>1241</v>
      </c>
      <c r="AG25" s="515" t="s">
        <v>578</v>
      </c>
      <c r="AH25" s="540" t="s">
        <v>529</v>
      </c>
      <c r="AI25" s="567" t="s">
        <v>1350</v>
      </c>
      <c r="AJ25" s="516">
        <v>1</v>
      </c>
      <c r="AK25" s="515" t="s">
        <v>578</v>
      </c>
      <c r="AL25" s="540" t="s">
        <v>578</v>
      </c>
      <c r="AM25" s="727">
        <v>44565</v>
      </c>
      <c r="AN25" s="515" t="s">
        <v>529</v>
      </c>
      <c r="AO25" s="540" t="s">
        <v>1351</v>
      </c>
      <c r="AP25" s="62" t="s">
        <v>1496</v>
      </c>
      <c r="AQ25" s="515" t="s">
        <v>578</v>
      </c>
      <c r="AR25" s="514">
        <v>1</v>
      </c>
      <c r="AS25" s="515" t="s">
        <v>1241</v>
      </c>
      <c r="AT25" s="515" t="s">
        <v>578</v>
      </c>
      <c r="AU25" s="540" t="s">
        <v>529</v>
      </c>
    </row>
    <row r="26" spans="1:47" ht="327" customHeight="1" x14ac:dyDescent="0.2">
      <c r="A26" s="176">
        <f t="shared" si="0"/>
        <v>6</v>
      </c>
      <c r="B26" s="620" t="s">
        <v>485</v>
      </c>
      <c r="C26" s="203" t="s">
        <v>423</v>
      </c>
      <c r="D26" s="199" t="s">
        <v>447</v>
      </c>
      <c r="E26" s="178">
        <v>44228</v>
      </c>
      <c r="F26" s="221">
        <v>44286</v>
      </c>
      <c r="G26" s="199" t="s">
        <v>424</v>
      </c>
      <c r="H26" s="181" t="s">
        <v>425</v>
      </c>
      <c r="I26" s="182" t="s">
        <v>727</v>
      </c>
      <c r="J26" s="106">
        <v>1</v>
      </c>
      <c r="K26" s="107" t="s">
        <v>796</v>
      </c>
      <c r="L26" s="115" t="s">
        <v>728</v>
      </c>
      <c r="M26" s="112" t="s">
        <v>737</v>
      </c>
      <c r="N26" s="110" t="s">
        <v>529</v>
      </c>
      <c r="O26" s="183" t="s">
        <v>797</v>
      </c>
      <c r="P26" s="109" t="s">
        <v>991</v>
      </c>
      <c r="Q26" s="110" t="s">
        <v>860</v>
      </c>
      <c r="R26" s="106">
        <v>1</v>
      </c>
      <c r="S26" s="107" t="s">
        <v>891</v>
      </c>
      <c r="T26" s="110" t="s">
        <v>886</v>
      </c>
      <c r="U26" s="108" t="s">
        <v>529</v>
      </c>
      <c r="V26" s="62" t="s">
        <v>1211</v>
      </c>
      <c r="W26" s="516">
        <v>1</v>
      </c>
      <c r="X26" s="515" t="s">
        <v>578</v>
      </c>
      <c r="Y26" s="515" t="s">
        <v>578</v>
      </c>
      <c r="Z26" s="567" t="s">
        <v>1093</v>
      </c>
      <c r="AA26" s="110" t="s">
        <v>529</v>
      </c>
      <c r="AB26" s="108" t="s">
        <v>578</v>
      </c>
      <c r="AC26" s="667" t="s">
        <v>1233</v>
      </c>
      <c r="AD26" s="668" t="s">
        <v>535</v>
      </c>
      <c r="AE26" s="680">
        <v>1</v>
      </c>
      <c r="AF26" s="669" t="s">
        <v>1241</v>
      </c>
      <c r="AG26" s="668" t="s">
        <v>578</v>
      </c>
      <c r="AH26" s="540" t="s">
        <v>529</v>
      </c>
      <c r="AI26" s="567" t="s">
        <v>1350</v>
      </c>
      <c r="AJ26" s="516">
        <v>1</v>
      </c>
      <c r="AK26" s="515" t="s">
        <v>578</v>
      </c>
      <c r="AL26" s="540" t="s">
        <v>578</v>
      </c>
      <c r="AM26" s="727">
        <v>44565</v>
      </c>
      <c r="AN26" s="515" t="s">
        <v>529</v>
      </c>
      <c r="AO26" s="540" t="s">
        <v>1351</v>
      </c>
      <c r="AP26" s="62" t="s">
        <v>1496</v>
      </c>
      <c r="AQ26" s="515" t="s">
        <v>578</v>
      </c>
      <c r="AR26" s="514">
        <v>1</v>
      </c>
      <c r="AS26" s="515" t="s">
        <v>1241</v>
      </c>
      <c r="AT26" s="515" t="s">
        <v>578</v>
      </c>
      <c r="AU26" s="540" t="s">
        <v>529</v>
      </c>
    </row>
    <row r="27" spans="1:47" ht="327" customHeight="1" x14ac:dyDescent="0.2">
      <c r="A27" s="176">
        <f t="shared" si="0"/>
        <v>7</v>
      </c>
      <c r="B27" s="620" t="s">
        <v>426</v>
      </c>
      <c r="C27" s="203" t="s">
        <v>427</v>
      </c>
      <c r="D27" s="199" t="s">
        <v>447</v>
      </c>
      <c r="E27" s="178">
        <v>44317</v>
      </c>
      <c r="F27" s="188">
        <v>44560</v>
      </c>
      <c r="G27" s="199" t="s">
        <v>428</v>
      </c>
      <c r="H27" s="181" t="s">
        <v>998</v>
      </c>
      <c r="I27" s="182" t="s">
        <v>729</v>
      </c>
      <c r="J27" s="205">
        <v>0.33333000000000002</v>
      </c>
      <c r="K27" s="107" t="s">
        <v>603</v>
      </c>
      <c r="L27" s="115"/>
      <c r="M27" s="112" t="s">
        <v>737</v>
      </c>
      <c r="N27" s="110" t="s">
        <v>528</v>
      </c>
      <c r="O27" s="183" t="s">
        <v>730</v>
      </c>
      <c r="P27" s="109" t="s">
        <v>991</v>
      </c>
      <c r="Q27" s="110" t="s">
        <v>861</v>
      </c>
      <c r="R27" s="106">
        <v>0</v>
      </c>
      <c r="S27" s="107" t="s">
        <v>892</v>
      </c>
      <c r="T27" s="110" t="s">
        <v>578</v>
      </c>
      <c r="U27" s="108" t="s">
        <v>535</v>
      </c>
      <c r="V27" s="536" t="s">
        <v>1346</v>
      </c>
      <c r="W27" s="514">
        <v>0.33</v>
      </c>
      <c r="X27" s="62" t="s">
        <v>1347</v>
      </c>
      <c r="Y27" s="607"/>
      <c r="Z27" s="567" t="s">
        <v>1093</v>
      </c>
      <c r="AA27" s="110" t="s">
        <v>528</v>
      </c>
      <c r="AB27" s="111" t="s">
        <v>1557</v>
      </c>
      <c r="AC27" s="567" t="s">
        <v>1233</v>
      </c>
      <c r="AD27" s="515" t="s">
        <v>860</v>
      </c>
      <c r="AE27" s="514">
        <v>0.66</v>
      </c>
      <c r="AF27" s="635" t="s">
        <v>1348</v>
      </c>
      <c r="AG27" s="515" t="s">
        <v>1347</v>
      </c>
      <c r="AH27" s="540" t="s">
        <v>528</v>
      </c>
      <c r="AI27" s="513" t="s">
        <v>1522</v>
      </c>
      <c r="AJ27" s="516">
        <v>1</v>
      </c>
      <c r="AK27" s="515" t="s">
        <v>1474</v>
      </c>
      <c r="AL27" s="64"/>
      <c r="AM27" s="727">
        <v>44565</v>
      </c>
      <c r="AN27" s="515" t="s">
        <v>529</v>
      </c>
      <c r="AO27" s="540" t="s">
        <v>1558</v>
      </c>
      <c r="AP27" s="650" t="s">
        <v>1496</v>
      </c>
      <c r="AQ27" s="515" t="s">
        <v>860</v>
      </c>
      <c r="AR27" s="514">
        <v>1</v>
      </c>
      <c r="AS27" s="635" t="s">
        <v>1559</v>
      </c>
      <c r="AT27" s="515" t="s">
        <v>1521</v>
      </c>
      <c r="AU27" s="540" t="s">
        <v>529</v>
      </c>
    </row>
    <row r="28" spans="1:47" ht="378" customHeight="1" x14ac:dyDescent="0.2">
      <c r="A28" s="176">
        <f t="shared" si="0"/>
        <v>8</v>
      </c>
      <c r="B28" s="620" t="s">
        <v>429</v>
      </c>
      <c r="C28" s="203" t="s">
        <v>418</v>
      </c>
      <c r="D28" s="199" t="s">
        <v>448</v>
      </c>
      <c r="E28" s="178">
        <v>44228</v>
      </c>
      <c r="F28" s="188">
        <v>44560</v>
      </c>
      <c r="G28" s="222" t="s">
        <v>430</v>
      </c>
      <c r="H28" s="200" t="s">
        <v>487</v>
      </c>
      <c r="I28" s="182" t="s">
        <v>731</v>
      </c>
      <c r="J28" s="106">
        <v>0.33</v>
      </c>
      <c r="K28" s="107" t="s">
        <v>753</v>
      </c>
      <c r="L28" s="115" t="s">
        <v>618</v>
      </c>
      <c r="M28" s="112" t="s">
        <v>737</v>
      </c>
      <c r="N28" s="110" t="s">
        <v>528</v>
      </c>
      <c r="O28" s="183" t="s">
        <v>735</v>
      </c>
      <c r="P28" s="109" t="s">
        <v>991</v>
      </c>
      <c r="Q28" s="110" t="s">
        <v>860</v>
      </c>
      <c r="R28" s="106">
        <v>0.25</v>
      </c>
      <c r="S28" s="107" t="s">
        <v>893</v>
      </c>
      <c r="T28" s="110" t="s">
        <v>895</v>
      </c>
      <c r="U28" s="108" t="s">
        <v>528</v>
      </c>
      <c r="V28" s="182" t="s">
        <v>1033</v>
      </c>
      <c r="W28" s="205">
        <v>0.33</v>
      </c>
      <c r="X28" s="107" t="s">
        <v>1034</v>
      </c>
      <c r="Y28" s="115" t="s">
        <v>1035</v>
      </c>
      <c r="Z28" s="567" t="s">
        <v>1093</v>
      </c>
      <c r="AA28" s="110" t="s">
        <v>528</v>
      </c>
      <c r="AB28" s="111" t="s">
        <v>1212</v>
      </c>
      <c r="AC28" s="567" t="s">
        <v>1233</v>
      </c>
      <c r="AD28" s="515" t="s">
        <v>860</v>
      </c>
      <c r="AE28" s="514">
        <v>0.5</v>
      </c>
      <c r="AF28" s="635" t="s">
        <v>1560</v>
      </c>
      <c r="AG28" s="515" t="s">
        <v>1284</v>
      </c>
      <c r="AH28" s="540" t="s">
        <v>528</v>
      </c>
      <c r="AI28" s="105" t="s">
        <v>1414</v>
      </c>
      <c r="AJ28" s="205">
        <v>1</v>
      </c>
      <c r="AK28" s="110" t="s">
        <v>1415</v>
      </c>
      <c r="AL28" s="108" t="s">
        <v>1416</v>
      </c>
      <c r="AM28" s="727">
        <v>44569</v>
      </c>
      <c r="AN28" s="515" t="s">
        <v>529</v>
      </c>
      <c r="AO28" s="540" t="s">
        <v>1561</v>
      </c>
      <c r="AP28" s="650" t="s">
        <v>1496</v>
      </c>
      <c r="AQ28" s="515" t="s">
        <v>860</v>
      </c>
      <c r="AR28" s="514">
        <v>1</v>
      </c>
      <c r="AS28" s="635" t="s">
        <v>1523</v>
      </c>
      <c r="AT28" s="515" t="s">
        <v>1524</v>
      </c>
      <c r="AU28" s="540" t="s">
        <v>529</v>
      </c>
    </row>
    <row r="29" spans="1:47" ht="303.75" customHeight="1" x14ac:dyDescent="0.2">
      <c r="A29" s="176">
        <f t="shared" si="0"/>
        <v>9</v>
      </c>
      <c r="B29" s="217" t="s">
        <v>488</v>
      </c>
      <c r="C29" s="218" t="s">
        <v>418</v>
      </c>
      <c r="D29" s="222" t="s">
        <v>411</v>
      </c>
      <c r="E29" s="188">
        <v>44197</v>
      </c>
      <c r="F29" s="188">
        <v>44560</v>
      </c>
      <c r="G29" s="223" t="s">
        <v>431</v>
      </c>
      <c r="H29" s="200" t="s">
        <v>489</v>
      </c>
      <c r="I29" s="182" t="s">
        <v>733</v>
      </c>
      <c r="J29" s="106">
        <v>0.33</v>
      </c>
      <c r="K29" s="107" t="s">
        <v>754</v>
      </c>
      <c r="L29" s="115"/>
      <c r="M29" s="112" t="s">
        <v>737</v>
      </c>
      <c r="N29" s="110" t="s">
        <v>528</v>
      </c>
      <c r="O29" s="183" t="s">
        <v>798</v>
      </c>
      <c r="P29" s="109" t="s">
        <v>991</v>
      </c>
      <c r="Q29" s="110" t="s">
        <v>860</v>
      </c>
      <c r="R29" s="106">
        <v>0.25</v>
      </c>
      <c r="S29" s="107" t="s">
        <v>894</v>
      </c>
      <c r="T29" s="110" t="s">
        <v>895</v>
      </c>
      <c r="U29" s="108" t="s">
        <v>528</v>
      </c>
      <c r="V29" s="622" t="s">
        <v>1085</v>
      </c>
      <c r="W29" s="514">
        <v>0.33</v>
      </c>
      <c r="X29" s="63" t="s">
        <v>1562</v>
      </c>
      <c r="Y29" s="607" t="s">
        <v>578</v>
      </c>
      <c r="Z29" s="567" t="s">
        <v>1093</v>
      </c>
      <c r="AA29" s="110" t="s">
        <v>528</v>
      </c>
      <c r="AB29" s="111" t="s">
        <v>1213</v>
      </c>
      <c r="AC29" s="567" t="s">
        <v>1233</v>
      </c>
      <c r="AD29" s="515" t="s">
        <v>860</v>
      </c>
      <c r="AE29" s="514">
        <v>0.5</v>
      </c>
      <c r="AF29" s="635" t="s">
        <v>1563</v>
      </c>
      <c r="AG29" s="515" t="s">
        <v>1284</v>
      </c>
      <c r="AH29" s="540" t="s">
        <v>528</v>
      </c>
      <c r="AI29" s="65" t="s">
        <v>1379</v>
      </c>
      <c r="AJ29" s="514">
        <v>1</v>
      </c>
      <c r="AK29" s="63" t="s">
        <v>1564</v>
      </c>
      <c r="AL29" s="64"/>
      <c r="AM29" s="727">
        <v>44569</v>
      </c>
      <c r="AN29" s="515" t="s">
        <v>529</v>
      </c>
      <c r="AO29" s="540" t="s">
        <v>1565</v>
      </c>
      <c r="AP29" s="650" t="s">
        <v>1496</v>
      </c>
      <c r="AQ29" s="515" t="s">
        <v>860</v>
      </c>
      <c r="AR29" s="514">
        <v>1</v>
      </c>
      <c r="AS29" s="635" t="s">
        <v>1379</v>
      </c>
      <c r="AT29" s="63" t="s">
        <v>1564</v>
      </c>
      <c r="AU29" s="540" t="s">
        <v>529</v>
      </c>
    </row>
    <row r="30" spans="1:47" ht="407.45" customHeight="1" x14ac:dyDescent="0.2">
      <c r="A30" s="176">
        <f t="shared" si="0"/>
        <v>10</v>
      </c>
      <c r="B30" s="619" t="s">
        <v>490</v>
      </c>
      <c r="C30" s="199" t="s">
        <v>432</v>
      </c>
      <c r="D30" s="216" t="s">
        <v>433</v>
      </c>
      <c r="E30" s="188">
        <v>44197</v>
      </c>
      <c r="F30" s="188">
        <v>44560</v>
      </c>
      <c r="G30" s="216" t="s">
        <v>491</v>
      </c>
      <c r="H30" s="186" t="s">
        <v>434</v>
      </c>
      <c r="I30" s="182" t="s">
        <v>799</v>
      </c>
      <c r="J30" s="106">
        <v>0.33</v>
      </c>
      <c r="K30" s="224" t="s">
        <v>755</v>
      </c>
      <c r="L30" s="225" t="s">
        <v>800</v>
      </c>
      <c r="M30" s="112" t="s">
        <v>737</v>
      </c>
      <c r="N30" s="226" t="s">
        <v>528</v>
      </c>
      <c r="O30" s="183" t="s">
        <v>801</v>
      </c>
      <c r="P30" s="109" t="s">
        <v>991</v>
      </c>
      <c r="Q30" s="226" t="s">
        <v>860</v>
      </c>
      <c r="R30" s="227">
        <v>0.33</v>
      </c>
      <c r="S30" s="107" t="s">
        <v>897</v>
      </c>
      <c r="T30" s="226" t="s">
        <v>896</v>
      </c>
      <c r="U30" s="228" t="s">
        <v>528</v>
      </c>
      <c r="V30" s="536" t="s">
        <v>1566</v>
      </c>
      <c r="W30" s="514">
        <v>0.33</v>
      </c>
      <c r="X30" s="520" t="s">
        <v>1214</v>
      </c>
      <c r="Y30" s="537" t="s">
        <v>1567</v>
      </c>
      <c r="Z30" s="567" t="s">
        <v>1093</v>
      </c>
      <c r="AA30" s="226" t="s">
        <v>528</v>
      </c>
      <c r="AB30" s="111" t="s">
        <v>1215</v>
      </c>
      <c r="AC30" s="567" t="s">
        <v>1233</v>
      </c>
      <c r="AD30" s="515" t="s">
        <v>860</v>
      </c>
      <c r="AE30" s="514">
        <v>0.5</v>
      </c>
      <c r="AF30" s="635" t="s">
        <v>1568</v>
      </c>
      <c r="AG30" s="515" t="s">
        <v>1284</v>
      </c>
      <c r="AH30" s="540" t="s">
        <v>528</v>
      </c>
      <c r="AI30" s="513" t="s">
        <v>1569</v>
      </c>
      <c r="AJ30" s="743">
        <v>1</v>
      </c>
      <c r="AK30" s="744" t="s">
        <v>1570</v>
      </c>
      <c r="AL30" s="824" t="s">
        <v>1567</v>
      </c>
      <c r="AM30" s="727">
        <v>44569</v>
      </c>
      <c r="AN30" s="515" t="s">
        <v>529</v>
      </c>
      <c r="AO30" s="540" t="s">
        <v>1571</v>
      </c>
      <c r="AP30" s="841" t="s">
        <v>1496</v>
      </c>
      <c r="AQ30" s="681" t="s">
        <v>860</v>
      </c>
      <c r="AR30" s="682">
        <v>1</v>
      </c>
      <c r="AS30" s="683" t="s">
        <v>1525</v>
      </c>
      <c r="AT30" s="846" t="s">
        <v>1570</v>
      </c>
      <c r="AU30" s="581" t="s">
        <v>529</v>
      </c>
    </row>
    <row r="31" spans="1:47" ht="238.9" customHeight="1" x14ac:dyDescent="0.2">
      <c r="A31" s="176">
        <f t="shared" si="0"/>
        <v>11</v>
      </c>
      <c r="B31" s="619" t="s">
        <v>435</v>
      </c>
      <c r="C31" s="218" t="s">
        <v>418</v>
      </c>
      <c r="D31" s="218" t="s">
        <v>289</v>
      </c>
      <c r="E31" s="188">
        <v>44197</v>
      </c>
      <c r="F31" s="188">
        <v>44560</v>
      </c>
      <c r="G31" s="218" t="s">
        <v>802</v>
      </c>
      <c r="H31" s="204" t="s">
        <v>436</v>
      </c>
      <c r="I31" s="229" t="s">
        <v>803</v>
      </c>
      <c r="J31" s="230">
        <v>0.33</v>
      </c>
      <c r="K31" s="224" t="s">
        <v>756</v>
      </c>
      <c r="L31" s="231" t="s">
        <v>574</v>
      </c>
      <c r="M31" s="112" t="s">
        <v>737</v>
      </c>
      <c r="N31" s="226" t="s">
        <v>528</v>
      </c>
      <c r="O31" s="183" t="s">
        <v>804</v>
      </c>
      <c r="P31" s="109" t="s">
        <v>991</v>
      </c>
      <c r="Q31" s="110" t="s">
        <v>860</v>
      </c>
      <c r="R31" s="106">
        <v>0.25</v>
      </c>
      <c r="S31" s="107" t="s">
        <v>898</v>
      </c>
      <c r="T31" s="110" t="s">
        <v>895</v>
      </c>
      <c r="U31" s="108" t="s">
        <v>528</v>
      </c>
      <c r="V31" s="518" t="s">
        <v>1572</v>
      </c>
      <c r="W31" s="519">
        <v>0.5</v>
      </c>
      <c r="X31" s="520" t="s">
        <v>1032</v>
      </c>
      <c r="Y31" s="521" t="s">
        <v>574</v>
      </c>
      <c r="Z31" s="567" t="s">
        <v>1093</v>
      </c>
      <c r="AA31" s="226" t="s">
        <v>528</v>
      </c>
      <c r="AB31" s="111" t="s">
        <v>1216</v>
      </c>
      <c r="AC31" s="567" t="s">
        <v>1233</v>
      </c>
      <c r="AD31" s="515" t="s">
        <v>860</v>
      </c>
      <c r="AE31" s="514">
        <v>0.5</v>
      </c>
      <c r="AF31" s="635" t="s">
        <v>1573</v>
      </c>
      <c r="AG31" s="515" t="s">
        <v>1284</v>
      </c>
      <c r="AH31" s="540" t="s">
        <v>528</v>
      </c>
      <c r="AI31" s="513" t="s">
        <v>1403</v>
      </c>
      <c r="AJ31" s="745">
        <v>1</v>
      </c>
      <c r="AK31" s="635" t="s">
        <v>1404</v>
      </c>
      <c r="AL31" s="825" t="s">
        <v>576</v>
      </c>
      <c r="AM31" s="727">
        <v>44569</v>
      </c>
      <c r="AN31" s="515" t="s">
        <v>529</v>
      </c>
      <c r="AO31" s="540" t="s">
        <v>1574</v>
      </c>
      <c r="AP31" s="841" t="s">
        <v>1496</v>
      </c>
      <c r="AQ31" s="681" t="s">
        <v>860</v>
      </c>
      <c r="AR31" s="682">
        <v>1</v>
      </c>
      <c r="AS31" s="683" t="s">
        <v>1526</v>
      </c>
      <c r="AT31" s="846" t="s">
        <v>1527</v>
      </c>
      <c r="AU31" s="581" t="s">
        <v>529</v>
      </c>
    </row>
    <row r="32" spans="1:47" ht="409.5" customHeight="1" x14ac:dyDescent="0.2">
      <c r="A32" s="176">
        <f t="shared" si="0"/>
        <v>12</v>
      </c>
      <c r="B32" s="615" t="s">
        <v>492</v>
      </c>
      <c r="C32" s="222" t="s">
        <v>437</v>
      </c>
      <c r="D32" s="222" t="s">
        <v>449</v>
      </c>
      <c r="E32" s="188">
        <v>44200</v>
      </c>
      <c r="F32" s="188">
        <v>44499</v>
      </c>
      <c r="G32" s="222" t="s">
        <v>438</v>
      </c>
      <c r="H32" s="118" t="s">
        <v>439</v>
      </c>
      <c r="I32" s="232" t="s">
        <v>734</v>
      </c>
      <c r="J32" s="233">
        <v>0.5</v>
      </c>
      <c r="K32" s="234" t="s">
        <v>962</v>
      </c>
      <c r="L32" s="235"/>
      <c r="M32" s="112" t="s">
        <v>737</v>
      </c>
      <c r="N32" s="226" t="s">
        <v>528</v>
      </c>
      <c r="O32" s="183" t="s">
        <v>805</v>
      </c>
      <c r="P32" s="109" t="s">
        <v>991</v>
      </c>
      <c r="Q32" s="226" t="s">
        <v>860</v>
      </c>
      <c r="R32" s="227">
        <v>0.5</v>
      </c>
      <c r="S32" s="234" t="s">
        <v>899</v>
      </c>
      <c r="T32" s="319" t="s">
        <v>900</v>
      </c>
      <c r="U32" s="228" t="s">
        <v>528</v>
      </c>
      <c r="V32" s="522" t="s">
        <v>1218</v>
      </c>
      <c r="W32" s="205">
        <v>0.25</v>
      </c>
      <c r="X32" s="523" t="s">
        <v>1217</v>
      </c>
      <c r="Y32" s="608"/>
      <c r="Z32" s="567" t="s">
        <v>1093</v>
      </c>
      <c r="AA32" s="226" t="s">
        <v>528</v>
      </c>
      <c r="AB32" s="111" t="s">
        <v>1219</v>
      </c>
      <c r="AC32" s="567" t="s">
        <v>1233</v>
      </c>
      <c r="AD32" s="515" t="s">
        <v>860</v>
      </c>
      <c r="AE32" s="514">
        <v>0.75</v>
      </c>
      <c r="AF32" s="635" t="s">
        <v>1285</v>
      </c>
      <c r="AG32" s="515" t="s">
        <v>1286</v>
      </c>
      <c r="AH32" s="540" t="s">
        <v>528</v>
      </c>
      <c r="AI32" s="826" t="s">
        <v>1417</v>
      </c>
      <c r="AJ32" s="205">
        <v>1</v>
      </c>
      <c r="AK32" s="746" t="s">
        <v>1418</v>
      </c>
      <c r="AL32" s="825" t="s">
        <v>576</v>
      </c>
      <c r="AM32" s="727">
        <v>44569</v>
      </c>
      <c r="AN32" s="515" t="s">
        <v>529</v>
      </c>
      <c r="AO32" s="540" t="s">
        <v>1575</v>
      </c>
      <c r="AP32" s="841" t="s">
        <v>1496</v>
      </c>
      <c r="AQ32" s="681" t="s">
        <v>860</v>
      </c>
      <c r="AR32" s="682">
        <v>1</v>
      </c>
      <c r="AS32" s="683" t="s">
        <v>1528</v>
      </c>
      <c r="AT32" s="846" t="s">
        <v>1529</v>
      </c>
      <c r="AU32" s="581" t="s">
        <v>529</v>
      </c>
    </row>
    <row r="33" spans="1:47" ht="30" customHeight="1" thickBot="1" x14ac:dyDescent="0.25">
      <c r="A33" s="1061" t="s">
        <v>131</v>
      </c>
      <c r="B33" s="1062"/>
      <c r="C33" s="1062"/>
      <c r="D33" s="1062"/>
      <c r="E33" s="1062"/>
      <c r="F33" s="1062"/>
      <c r="G33" s="1062"/>
      <c r="H33" s="1063"/>
      <c r="I33" s="236"/>
      <c r="J33" s="237"/>
      <c r="K33" s="238"/>
      <c r="L33" s="239"/>
      <c r="M33" s="240"/>
      <c r="N33" s="237"/>
      <c r="O33" s="241"/>
      <c r="P33" s="242"/>
      <c r="Q33" s="237"/>
      <c r="R33" s="243"/>
      <c r="S33" s="243"/>
      <c r="T33" s="237"/>
      <c r="U33" s="244"/>
      <c r="V33" s="651"/>
      <c r="W33" s="652"/>
      <c r="X33" s="653"/>
      <c r="Y33" s="654"/>
      <c r="Z33" s="659"/>
      <c r="AA33" s="660"/>
      <c r="AB33" s="666"/>
      <c r="AC33" s="724"/>
      <c r="AD33" s="725"/>
      <c r="AE33" s="725"/>
      <c r="AF33" s="725"/>
      <c r="AG33" s="725"/>
      <c r="AH33" s="726"/>
      <c r="AI33" s="153"/>
      <c r="AJ33" s="152"/>
      <c r="AK33" s="152"/>
      <c r="AL33" s="154"/>
      <c r="AM33" s="153"/>
      <c r="AN33" s="152"/>
      <c r="AO33" s="154"/>
      <c r="AP33" s="842"/>
      <c r="AQ33" s="152"/>
      <c r="AR33" s="152"/>
      <c r="AS33" s="152"/>
      <c r="AT33" s="152"/>
      <c r="AU33" s="154"/>
    </row>
    <row r="34" spans="1:47" ht="177.75" customHeight="1" x14ac:dyDescent="0.2">
      <c r="A34" s="187">
        <v>1</v>
      </c>
      <c r="B34" s="615" t="s">
        <v>258</v>
      </c>
      <c r="C34" s="222" t="s">
        <v>441</v>
      </c>
      <c r="D34" s="222" t="s">
        <v>451</v>
      </c>
      <c r="E34" s="178">
        <v>44228</v>
      </c>
      <c r="F34" s="188">
        <v>44316</v>
      </c>
      <c r="G34" s="222" t="s">
        <v>259</v>
      </c>
      <c r="H34" s="181" t="s">
        <v>260</v>
      </c>
      <c r="I34" s="245" t="s">
        <v>583</v>
      </c>
      <c r="J34" s="246">
        <v>1</v>
      </c>
      <c r="K34" s="247" t="s">
        <v>806</v>
      </c>
      <c r="L34" s="248" t="s">
        <v>578</v>
      </c>
      <c r="M34" s="112" t="s">
        <v>737</v>
      </c>
      <c r="N34" s="226" t="s">
        <v>529</v>
      </c>
      <c r="O34" s="249" t="s">
        <v>736</v>
      </c>
      <c r="P34" s="250" t="s">
        <v>991</v>
      </c>
      <c r="Q34" s="226" t="s">
        <v>860</v>
      </c>
      <c r="R34" s="227">
        <v>1</v>
      </c>
      <c r="S34" s="234" t="s">
        <v>583</v>
      </c>
      <c r="T34" s="226" t="s">
        <v>887</v>
      </c>
      <c r="U34" s="649" t="s">
        <v>529</v>
      </c>
      <c r="V34" s="655" t="s">
        <v>1049</v>
      </c>
      <c r="W34" s="656">
        <v>1</v>
      </c>
      <c r="X34" s="657" t="s">
        <v>578</v>
      </c>
      <c r="Y34" s="658" t="s">
        <v>578</v>
      </c>
      <c r="Z34" s="661" t="s">
        <v>1093</v>
      </c>
      <c r="AA34" s="662" t="s">
        <v>529</v>
      </c>
      <c r="AB34" s="663" t="s">
        <v>578</v>
      </c>
      <c r="AC34" s="671" t="s">
        <v>1233</v>
      </c>
      <c r="AD34" s="672" t="s">
        <v>535</v>
      </c>
      <c r="AE34" s="678">
        <v>1</v>
      </c>
      <c r="AF34" s="673" t="s">
        <v>1241</v>
      </c>
      <c r="AG34" s="670" t="s">
        <v>578</v>
      </c>
      <c r="AH34" s="540" t="s">
        <v>529</v>
      </c>
      <c r="AI34" s="567" t="s">
        <v>1349</v>
      </c>
      <c r="AJ34" s="516">
        <v>1</v>
      </c>
      <c r="AK34" s="515" t="s">
        <v>578</v>
      </c>
      <c r="AL34" s="540" t="s">
        <v>578</v>
      </c>
      <c r="AM34" s="727">
        <v>44565</v>
      </c>
      <c r="AN34" s="515" t="s">
        <v>529</v>
      </c>
      <c r="AO34" s="540" t="s">
        <v>1349</v>
      </c>
      <c r="AP34" s="831" t="s">
        <v>1496</v>
      </c>
      <c r="AQ34" s="681" t="s">
        <v>578</v>
      </c>
      <c r="AR34" s="682">
        <v>1</v>
      </c>
      <c r="AS34" s="681" t="s">
        <v>1241</v>
      </c>
      <c r="AT34" s="681" t="s">
        <v>578</v>
      </c>
      <c r="AU34" s="581" t="s">
        <v>529</v>
      </c>
    </row>
    <row r="35" spans="1:47" ht="199.15" customHeight="1" thickBot="1" x14ac:dyDescent="0.25">
      <c r="A35" s="251">
        <v>2</v>
      </c>
      <c r="B35" s="621" t="s">
        <v>440</v>
      </c>
      <c r="C35" s="252" t="s">
        <v>441</v>
      </c>
      <c r="D35" s="253" t="s">
        <v>452</v>
      </c>
      <c r="E35" s="254">
        <v>44440</v>
      </c>
      <c r="F35" s="254">
        <v>44560</v>
      </c>
      <c r="G35" s="255" t="s">
        <v>442</v>
      </c>
      <c r="H35" s="256" t="s">
        <v>443</v>
      </c>
      <c r="I35" s="257" t="s">
        <v>999</v>
      </c>
      <c r="J35" s="258">
        <v>0.33333000000000002</v>
      </c>
      <c r="K35" s="259" t="s">
        <v>604</v>
      </c>
      <c r="L35" s="260" t="s">
        <v>619</v>
      </c>
      <c r="M35" s="130" t="s">
        <v>737</v>
      </c>
      <c r="N35" s="261" t="s">
        <v>535</v>
      </c>
      <c r="O35" s="262" t="s">
        <v>578</v>
      </c>
      <c r="P35" s="263" t="s">
        <v>991</v>
      </c>
      <c r="Q35" s="264" t="s">
        <v>861</v>
      </c>
      <c r="R35" s="124">
        <v>0</v>
      </c>
      <c r="S35" s="125" t="s">
        <v>993</v>
      </c>
      <c r="T35" s="128" t="s">
        <v>578</v>
      </c>
      <c r="U35" s="371" t="s">
        <v>535</v>
      </c>
      <c r="V35" s="130" t="s">
        <v>535</v>
      </c>
      <c r="W35" s="613" t="s">
        <v>578</v>
      </c>
      <c r="X35" s="613" t="s">
        <v>578</v>
      </c>
      <c r="Y35" s="535" t="s">
        <v>578</v>
      </c>
      <c r="Z35" s="566" t="s">
        <v>1093</v>
      </c>
      <c r="AA35" s="261" t="s">
        <v>535</v>
      </c>
      <c r="AB35" s="260" t="s">
        <v>578</v>
      </c>
      <c r="AC35" s="566" t="s">
        <v>1233</v>
      </c>
      <c r="AD35" s="533" t="s">
        <v>535</v>
      </c>
      <c r="AE35" s="543">
        <v>0</v>
      </c>
      <c r="AF35" s="533" t="s">
        <v>535</v>
      </c>
      <c r="AG35" s="533" t="s">
        <v>578</v>
      </c>
      <c r="AH35" s="535" t="s">
        <v>535</v>
      </c>
      <c r="AI35" s="827" t="s">
        <v>1576</v>
      </c>
      <c r="AJ35" s="258">
        <v>1</v>
      </c>
      <c r="AK35" s="828" t="s">
        <v>1511</v>
      </c>
      <c r="AL35" s="829" t="s">
        <v>1480</v>
      </c>
      <c r="AM35" s="729">
        <v>44569</v>
      </c>
      <c r="AN35" s="533" t="s">
        <v>529</v>
      </c>
      <c r="AO35" s="535" t="s">
        <v>1577</v>
      </c>
      <c r="AP35" s="843" t="s">
        <v>1496</v>
      </c>
      <c r="AQ35" s="613" t="s">
        <v>860</v>
      </c>
      <c r="AR35" s="849">
        <v>1</v>
      </c>
      <c r="AS35" s="847" t="s">
        <v>1578</v>
      </c>
      <c r="AT35" s="848" t="s">
        <v>1530</v>
      </c>
      <c r="AU35" s="850" t="s">
        <v>529</v>
      </c>
    </row>
    <row r="36" spans="1:47" ht="30" customHeight="1" x14ac:dyDescent="0.2">
      <c r="A36" s="155"/>
      <c r="B36" s="156"/>
      <c r="C36" s="157"/>
      <c r="D36" s="157"/>
      <c r="E36" s="158"/>
      <c r="F36" s="158"/>
      <c r="G36" s="158"/>
      <c r="H36" s="157"/>
    </row>
    <row r="37" spans="1:47" ht="30" customHeight="1" x14ac:dyDescent="0.2"/>
    <row r="38" spans="1:47" ht="30" customHeight="1" x14ac:dyDescent="0.2"/>
  </sheetData>
  <sheetProtection autoFilter="0"/>
  <autoFilter ref="A8:AU35" xr:uid="{00000000-0009-0000-0000-000004000000}"/>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15:H15"/>
    <mergeCell ref="A20:H20"/>
    <mergeCell ref="A33:H33"/>
    <mergeCell ref="A5:E5"/>
    <mergeCell ref="A7:A8"/>
    <mergeCell ref="B7:B8"/>
    <mergeCell ref="C7:C8"/>
    <mergeCell ref="D7:D8"/>
    <mergeCell ref="E7:E8"/>
    <mergeCell ref="F7:F8"/>
    <mergeCell ref="G7:G8"/>
    <mergeCell ref="H7:H8"/>
    <mergeCell ref="A9:H9"/>
    <mergeCell ref="A1:F3"/>
    <mergeCell ref="A4:H4"/>
    <mergeCell ref="A6:H6"/>
    <mergeCell ref="I1:J3"/>
    <mergeCell ref="K1:T3"/>
    <mergeCell ref="I5:R5"/>
    <mergeCell ref="S5:U5"/>
    <mergeCell ref="G1:H1"/>
    <mergeCell ref="G2:H2"/>
    <mergeCell ref="G3:H3"/>
  </mergeCells>
  <dataValidations count="1">
    <dataValidation type="list" allowBlank="1" showInputMessage="1" showErrorMessage="1" sqref="V35" xr:uid="{00000000-0002-0000-0400-000000000000}">
      <formula1>#REF!</formula1>
    </dataValidation>
  </dataValidations>
  <hyperlinks>
    <hyperlink ref="K30" r:id="rId1" xr:uid="{00000000-0004-0000-0400-000000000000}"/>
    <hyperlink ref="X12" r:id="rId2" display="\\10.216.160.201\calidad\1. PROCESO DE GESTIÓN ESTRATÉGICA\PROCEDIMIENTOS\208-PLA-Pr-19 RENDICIÓN DE CUENTAS, PARTIC. CIUDADANA Y CTRL SOCIAL" xr:uid="{00000000-0004-0000-0400-000001000000}"/>
    <hyperlink ref="Y22" r:id="rId3" xr:uid="{00000000-0004-0000-0400-000002000000}"/>
    <hyperlink ref="L22" r:id="rId4" xr:uid="{00000000-0004-0000-0400-000003000000}"/>
    <hyperlink ref="K10" r:id="rId5"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xr:uid="{00000000-0004-0000-0400-000004000000}"/>
    <hyperlink ref="AK22" r:id="rId6" xr:uid="{00000000-0004-0000-0400-000005000000}"/>
  </hyperlinks>
  <pageMargins left="0.7" right="0.7" top="0.75" bottom="0.75" header="0.3" footer="0.3"/>
  <pageSetup scale="25" orientation="portrait" horizontalDpi="4294967293" verticalDpi="300" r:id="rId7"/>
  <colBreaks count="3" manualBreakCount="3">
    <brk id="8" max="1048575" man="1"/>
    <brk id="21" max="1048575" man="1"/>
    <brk id="34" max="1048575" man="1"/>
  </colBreaks>
  <drawing r:id="rId8"/>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1000000}">
          <x14:formula1>
            <xm:f>'CONTROL DE CAMBIOS'!$C$32:$C$36</xm:f>
          </x14:formula1>
          <xm:sqref>U8 AH8 AU8</xm:sqref>
        </x14:dataValidation>
        <x14:dataValidation type="list" allowBlank="1" showInputMessage="1" showErrorMessage="1" xr:uid="{00000000-0002-0000-0400-000002000000}">
          <x14:formula1>
            <xm:f>'CONTROL DE CAMBIOS'!$A$32:$A$35</xm:f>
          </x14:formula1>
          <xm:sqref>N8 AA8 AN8</xm:sqref>
        </x14:dataValidation>
        <x14:dataValidation type="list" allowBlank="1" showInputMessage="1" showErrorMessage="1" xr:uid="{00000000-0002-0000-0400-000003000000}">
          <x14:formula1>
            <xm:f>'CONTROL DE CAMBIOS'!$A$32:$A$36</xm:f>
          </x14:formula1>
          <xm:sqref>AA10:AA35 U14:V14 N10:N35 U11 AN10:AN15 AN17:AN22 AN33:AN34 AU10</xm:sqref>
        </x14:dataValidation>
        <x14:dataValidation type="list" allowBlank="1" showInputMessage="1" showErrorMessage="1" xr:uid="{00000000-0002-0000-0400-000004000000}">
          <x14:formula1>
            <xm:f>'CONTROL DE CAMBIOS'!$C$32:$C$37</xm:f>
          </x14:formula1>
          <xm:sqref>AN35 U15:U35 U10 U12:U13 AN16 AN23:AN32 AU11:AU35</xm:sqref>
        </x14:dataValidation>
        <x14:dataValidation type="list" allowBlank="1" showInputMessage="1" showErrorMessage="1" xr:uid="{00000000-0002-0000-0400-000005000000}">
          <x14:formula1>
            <xm:f>'CONTROL DE CAMBIOS'!#REF!</xm:f>
          </x14:formula1>
          <xm:sqref>AH20 AH33 AH15</xm:sqref>
        </x14:dataValidation>
        <x14:dataValidation type="list" allowBlank="1" showInputMessage="1" showErrorMessage="1" xr:uid="{00000000-0002-0000-0400-000006000000}">
          <x14:formula1>
            <xm:f>'CONTROL DE CAMBIOS'!$C$32:$C$38</xm:f>
          </x14:formula1>
          <xm:sqref>AH10:AH14 AH16:AH19 AH34:AH35 AH21:AH32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499984740745262"/>
  </sheetPr>
  <dimension ref="A1:AT23"/>
  <sheetViews>
    <sheetView zoomScaleNormal="100" workbookViewId="0">
      <selection activeCell="A6" sqref="A6:G6"/>
    </sheetView>
  </sheetViews>
  <sheetFormatPr baseColWidth="10" defaultColWidth="11.42578125" defaultRowHeight="14.25" x14ac:dyDescent="0.2"/>
  <cols>
    <col min="1" max="1" width="8.5703125" style="143" customWidth="1"/>
    <col min="2" max="2" width="43.85546875" style="159" customWidth="1"/>
    <col min="3" max="3" width="26.28515625" style="160" customWidth="1"/>
    <col min="4" max="5" width="14.28515625" style="160" customWidth="1"/>
    <col min="6" max="6" width="48.85546875" style="159" customWidth="1"/>
    <col min="7" max="7" width="36.5703125" style="159" customWidth="1"/>
    <col min="8" max="8" width="56.5703125" style="159" customWidth="1"/>
    <col min="9" max="9" width="19.5703125" style="143" customWidth="1"/>
    <col min="10" max="10" width="50.7109375" style="161" customWidth="1"/>
    <col min="11" max="11" width="33.42578125" style="143" customWidth="1"/>
    <col min="12" max="12" width="19.5703125" style="160" customWidth="1"/>
    <col min="13" max="13" width="19.5703125" style="161" customWidth="1"/>
    <col min="14" max="14" width="53.5703125" style="159" customWidth="1"/>
    <col min="15" max="17" width="16.7109375" style="143" customWidth="1"/>
    <col min="18" max="18" width="45.140625" style="143" customWidth="1"/>
    <col min="19" max="19" width="19.5703125" style="160" customWidth="1"/>
    <col min="20" max="20" width="25" style="143" customWidth="1"/>
    <col min="21" max="22" width="18.42578125" style="143" customWidth="1"/>
    <col min="23" max="23" width="21.7109375" style="143" customWidth="1"/>
    <col min="24" max="26" width="18.42578125" style="143" customWidth="1"/>
    <col min="27" max="27" width="29.140625" style="143" customWidth="1"/>
    <col min="28" max="30" width="18.42578125" style="143" customWidth="1"/>
    <col min="31" max="31" width="55.7109375" style="143" customWidth="1"/>
    <col min="32" max="32" width="18.42578125" style="143" customWidth="1"/>
    <col min="33" max="33" width="34.42578125" style="143" customWidth="1"/>
    <col min="34" max="43" width="18.42578125" style="143" customWidth="1"/>
    <col min="44" max="44" width="67.7109375" style="143" customWidth="1"/>
    <col min="45" max="45" width="18.42578125" style="143" customWidth="1"/>
    <col min="46" max="46" width="28.42578125" style="143" customWidth="1"/>
    <col min="47" max="16384" width="11.42578125" style="143"/>
  </cols>
  <sheetData>
    <row r="1" spans="1:46" ht="29.45" customHeight="1" x14ac:dyDescent="0.2">
      <c r="A1" s="1047" t="s">
        <v>565</v>
      </c>
      <c r="B1" s="951"/>
      <c r="C1" s="951"/>
      <c r="D1" s="951"/>
      <c r="E1" s="951"/>
      <c r="F1" s="951"/>
      <c r="G1" s="265" t="s">
        <v>156</v>
      </c>
      <c r="H1" s="1045"/>
      <c r="I1" s="933"/>
      <c r="J1" s="951" t="s">
        <v>157</v>
      </c>
      <c r="K1" s="951"/>
      <c r="L1" s="951"/>
      <c r="M1" s="951"/>
      <c r="N1" s="951"/>
      <c r="O1" s="951"/>
      <c r="P1" s="951"/>
      <c r="Q1" s="951"/>
      <c r="R1" s="951"/>
      <c r="S1" s="951"/>
      <c r="T1" s="50" t="s">
        <v>156</v>
      </c>
      <c r="U1" s="932"/>
      <c r="V1" s="933"/>
      <c r="W1" s="951" t="s">
        <v>157</v>
      </c>
      <c r="X1" s="951"/>
      <c r="Y1" s="951"/>
      <c r="Z1" s="951"/>
      <c r="AA1" s="951"/>
      <c r="AB1" s="951"/>
      <c r="AC1" s="951"/>
      <c r="AD1" s="951"/>
      <c r="AE1" s="951"/>
      <c r="AF1" s="951"/>
      <c r="AG1" s="50" t="s">
        <v>156</v>
      </c>
      <c r="AH1" s="932"/>
      <c r="AI1" s="933"/>
      <c r="AJ1" s="951" t="s">
        <v>157</v>
      </c>
      <c r="AK1" s="951"/>
      <c r="AL1" s="951"/>
      <c r="AM1" s="951"/>
      <c r="AN1" s="951"/>
      <c r="AO1" s="951"/>
      <c r="AP1" s="951"/>
      <c r="AQ1" s="951"/>
      <c r="AR1" s="951"/>
      <c r="AS1" s="951"/>
      <c r="AT1" s="50" t="s">
        <v>156</v>
      </c>
    </row>
    <row r="2" spans="1:46" ht="29.45" customHeight="1" x14ac:dyDescent="0.2">
      <c r="A2" s="953"/>
      <c r="B2" s="952"/>
      <c r="C2" s="952"/>
      <c r="D2" s="952"/>
      <c r="E2" s="952"/>
      <c r="F2" s="952"/>
      <c r="G2" s="266" t="s">
        <v>559</v>
      </c>
      <c r="H2" s="1046"/>
      <c r="I2" s="935"/>
      <c r="J2" s="952"/>
      <c r="K2" s="952"/>
      <c r="L2" s="952"/>
      <c r="M2" s="952"/>
      <c r="N2" s="952"/>
      <c r="O2" s="952"/>
      <c r="P2" s="952"/>
      <c r="Q2" s="952"/>
      <c r="R2" s="952"/>
      <c r="S2" s="952"/>
      <c r="T2" s="53" t="s">
        <v>559</v>
      </c>
      <c r="U2" s="934"/>
      <c r="V2" s="935"/>
      <c r="W2" s="952"/>
      <c r="X2" s="952"/>
      <c r="Y2" s="952"/>
      <c r="Z2" s="952"/>
      <c r="AA2" s="952"/>
      <c r="AB2" s="952"/>
      <c r="AC2" s="952"/>
      <c r="AD2" s="952"/>
      <c r="AE2" s="952"/>
      <c r="AF2" s="952"/>
      <c r="AG2" s="53" t="s">
        <v>559</v>
      </c>
      <c r="AH2" s="934"/>
      <c r="AI2" s="935"/>
      <c r="AJ2" s="952"/>
      <c r="AK2" s="952"/>
      <c r="AL2" s="952"/>
      <c r="AM2" s="952"/>
      <c r="AN2" s="952"/>
      <c r="AO2" s="952"/>
      <c r="AP2" s="952"/>
      <c r="AQ2" s="952"/>
      <c r="AR2" s="952"/>
      <c r="AS2" s="952"/>
      <c r="AT2" s="54" t="s">
        <v>559</v>
      </c>
    </row>
    <row r="3" spans="1:46" ht="29.45" customHeight="1" x14ac:dyDescent="0.2">
      <c r="A3" s="953"/>
      <c r="B3" s="952"/>
      <c r="C3" s="952"/>
      <c r="D3" s="952"/>
      <c r="E3" s="952"/>
      <c r="F3" s="952"/>
      <c r="G3" s="266" t="s">
        <v>560</v>
      </c>
      <c r="H3" s="1046"/>
      <c r="I3" s="935"/>
      <c r="J3" s="952"/>
      <c r="K3" s="952"/>
      <c r="L3" s="952"/>
      <c r="M3" s="952"/>
      <c r="N3" s="952"/>
      <c r="O3" s="952"/>
      <c r="P3" s="952"/>
      <c r="Q3" s="952"/>
      <c r="R3" s="952"/>
      <c r="S3" s="952"/>
      <c r="T3" s="53" t="s">
        <v>560</v>
      </c>
      <c r="U3" s="934"/>
      <c r="V3" s="935"/>
      <c r="W3" s="952"/>
      <c r="X3" s="952"/>
      <c r="Y3" s="952"/>
      <c r="Z3" s="952"/>
      <c r="AA3" s="952"/>
      <c r="AB3" s="952"/>
      <c r="AC3" s="952"/>
      <c r="AD3" s="952"/>
      <c r="AE3" s="952"/>
      <c r="AF3" s="952"/>
      <c r="AG3" s="53" t="s">
        <v>560</v>
      </c>
      <c r="AH3" s="934"/>
      <c r="AI3" s="935"/>
      <c r="AJ3" s="952"/>
      <c r="AK3" s="952"/>
      <c r="AL3" s="952"/>
      <c r="AM3" s="952"/>
      <c r="AN3" s="952"/>
      <c r="AO3" s="952"/>
      <c r="AP3" s="952"/>
      <c r="AQ3" s="952"/>
      <c r="AR3" s="952"/>
      <c r="AS3" s="952"/>
      <c r="AT3" s="54" t="s">
        <v>560</v>
      </c>
    </row>
    <row r="4" spans="1:46" ht="37.5" customHeight="1" x14ac:dyDescent="0.2">
      <c r="A4" s="953" t="s">
        <v>149</v>
      </c>
      <c r="B4" s="952"/>
      <c r="C4" s="952"/>
      <c r="D4" s="952"/>
      <c r="E4" s="952"/>
      <c r="F4" s="952"/>
      <c r="G4" s="954"/>
      <c r="H4" s="1044" t="s">
        <v>149</v>
      </c>
      <c r="I4" s="952"/>
      <c r="J4" s="952"/>
      <c r="K4" s="952"/>
      <c r="L4" s="952"/>
      <c r="M4" s="952"/>
      <c r="N4" s="952"/>
      <c r="O4" s="952"/>
      <c r="P4" s="952"/>
      <c r="Q4" s="952"/>
      <c r="R4" s="952"/>
      <c r="S4" s="952"/>
      <c r="T4" s="954"/>
      <c r="U4" s="953" t="s">
        <v>149</v>
      </c>
      <c r="V4" s="952"/>
      <c r="W4" s="952"/>
      <c r="X4" s="952"/>
      <c r="Y4" s="952"/>
      <c r="Z4" s="952"/>
      <c r="AA4" s="952"/>
      <c r="AB4" s="952"/>
      <c r="AC4" s="952"/>
      <c r="AD4" s="952"/>
      <c r="AE4" s="952"/>
      <c r="AF4" s="952"/>
      <c r="AG4" s="954"/>
      <c r="AH4" s="953" t="s">
        <v>149</v>
      </c>
      <c r="AI4" s="952"/>
      <c r="AJ4" s="952"/>
      <c r="AK4" s="952"/>
      <c r="AL4" s="952"/>
      <c r="AM4" s="952"/>
      <c r="AN4" s="952"/>
      <c r="AO4" s="952"/>
      <c r="AP4" s="952"/>
      <c r="AQ4" s="952"/>
      <c r="AR4" s="952"/>
      <c r="AS4" s="952"/>
      <c r="AT4" s="954"/>
    </row>
    <row r="5" spans="1:46" ht="37.5" customHeight="1" thickBot="1" x14ac:dyDescent="0.25">
      <c r="A5" s="1064" t="s">
        <v>984</v>
      </c>
      <c r="B5" s="1065"/>
      <c r="C5" s="1065"/>
      <c r="D5" s="1065"/>
      <c r="E5" s="1065"/>
      <c r="F5" s="267" t="s">
        <v>1467</v>
      </c>
      <c r="G5" s="268"/>
      <c r="H5" s="961" t="s">
        <v>568</v>
      </c>
      <c r="I5" s="961"/>
      <c r="J5" s="961"/>
      <c r="K5" s="961"/>
      <c r="L5" s="961"/>
      <c r="M5" s="961"/>
      <c r="N5" s="961"/>
      <c r="O5" s="961"/>
      <c r="P5" s="961"/>
      <c r="Q5" s="962"/>
      <c r="R5" s="963" t="s">
        <v>1467</v>
      </c>
      <c r="S5" s="961"/>
      <c r="T5" s="964"/>
      <c r="U5" s="960" t="s">
        <v>567</v>
      </c>
      <c r="V5" s="961"/>
      <c r="W5" s="961"/>
      <c r="X5" s="961"/>
      <c r="Y5" s="961"/>
      <c r="Z5" s="961"/>
      <c r="AA5" s="961"/>
      <c r="AB5" s="961"/>
      <c r="AC5" s="961"/>
      <c r="AD5" s="962"/>
      <c r="AE5" s="963" t="s">
        <v>1467</v>
      </c>
      <c r="AF5" s="961"/>
      <c r="AG5" s="964"/>
      <c r="AH5" s="960" t="s">
        <v>569</v>
      </c>
      <c r="AI5" s="961"/>
      <c r="AJ5" s="961"/>
      <c r="AK5" s="961"/>
      <c r="AL5" s="961"/>
      <c r="AM5" s="961"/>
      <c r="AN5" s="961"/>
      <c r="AO5" s="961"/>
      <c r="AP5" s="961"/>
      <c r="AQ5" s="962"/>
      <c r="AR5" s="963" t="s">
        <v>1467</v>
      </c>
      <c r="AS5" s="961"/>
      <c r="AT5" s="964"/>
    </row>
    <row r="6" spans="1:46" ht="37.5" customHeight="1" thickBot="1" x14ac:dyDescent="0.25">
      <c r="A6" s="1112" t="s">
        <v>169</v>
      </c>
      <c r="B6" s="1113"/>
      <c r="C6" s="1113"/>
      <c r="D6" s="1113"/>
      <c r="E6" s="1113"/>
      <c r="F6" s="1113"/>
      <c r="G6" s="1114"/>
      <c r="H6" s="1121" t="s">
        <v>169</v>
      </c>
      <c r="I6" s="1121"/>
      <c r="J6" s="1121"/>
      <c r="K6" s="1121"/>
      <c r="L6" s="1121"/>
      <c r="M6" s="1121"/>
      <c r="N6" s="1121"/>
      <c r="O6" s="1121"/>
      <c r="P6" s="1121"/>
      <c r="Q6" s="1121"/>
      <c r="R6" s="1121"/>
      <c r="S6" s="1121"/>
      <c r="T6" s="1122"/>
      <c r="U6" s="1123" t="s">
        <v>169</v>
      </c>
      <c r="V6" s="1124"/>
      <c r="W6" s="1124"/>
      <c r="X6" s="1124"/>
      <c r="Y6" s="1124"/>
      <c r="Z6" s="1124"/>
      <c r="AA6" s="1124"/>
      <c r="AB6" s="1124"/>
      <c r="AC6" s="1124"/>
      <c r="AD6" s="1124"/>
      <c r="AE6" s="1124"/>
      <c r="AF6" s="1124"/>
      <c r="AG6" s="1125"/>
      <c r="AH6" s="1123" t="s">
        <v>169</v>
      </c>
      <c r="AI6" s="1124"/>
      <c r="AJ6" s="1124"/>
      <c r="AK6" s="1124"/>
      <c r="AL6" s="1124"/>
      <c r="AM6" s="1124"/>
      <c r="AN6" s="1124"/>
      <c r="AO6" s="1124"/>
      <c r="AP6" s="1124"/>
      <c r="AQ6" s="1124"/>
      <c r="AR6" s="1124"/>
      <c r="AS6" s="1124"/>
      <c r="AT6" s="1125"/>
    </row>
    <row r="7" spans="1:46" s="161" customFormat="1" ht="37.15" customHeight="1" x14ac:dyDescent="0.25">
      <c r="A7" s="1126" t="s">
        <v>123</v>
      </c>
      <c r="B7" s="1128" t="s">
        <v>124</v>
      </c>
      <c r="C7" s="1128" t="s">
        <v>125</v>
      </c>
      <c r="D7" s="1128" t="s">
        <v>126</v>
      </c>
      <c r="E7" s="1128" t="s">
        <v>127</v>
      </c>
      <c r="F7" s="1128" t="s">
        <v>128</v>
      </c>
      <c r="G7" s="1130" t="s">
        <v>129</v>
      </c>
      <c r="H7" s="1096" t="s">
        <v>533</v>
      </c>
      <c r="I7" s="1088"/>
      <c r="J7" s="1088"/>
      <c r="K7" s="1089"/>
      <c r="L7" s="1090" t="s">
        <v>520</v>
      </c>
      <c r="M7" s="1091"/>
      <c r="N7" s="1097"/>
      <c r="O7" s="1098" t="s">
        <v>521</v>
      </c>
      <c r="P7" s="1094"/>
      <c r="Q7" s="1094"/>
      <c r="R7" s="1094"/>
      <c r="S7" s="1094"/>
      <c r="T7" s="1099"/>
      <c r="U7" s="923" t="s">
        <v>536</v>
      </c>
      <c r="V7" s="924"/>
      <c r="W7" s="924"/>
      <c r="X7" s="925"/>
      <c r="Y7" s="947" t="s">
        <v>537</v>
      </c>
      <c r="Z7" s="927"/>
      <c r="AA7" s="928"/>
      <c r="AB7" s="1083" t="s">
        <v>538</v>
      </c>
      <c r="AC7" s="921"/>
      <c r="AD7" s="921"/>
      <c r="AE7" s="921"/>
      <c r="AF7" s="921"/>
      <c r="AG7" s="922"/>
      <c r="AH7" s="949" t="s">
        <v>539</v>
      </c>
      <c r="AI7" s="924"/>
      <c r="AJ7" s="924"/>
      <c r="AK7" s="925"/>
      <c r="AL7" s="947" t="s">
        <v>540</v>
      </c>
      <c r="AM7" s="927"/>
      <c r="AN7" s="928"/>
      <c r="AO7" s="1083" t="s">
        <v>542</v>
      </c>
      <c r="AP7" s="921"/>
      <c r="AQ7" s="921"/>
      <c r="AR7" s="921"/>
      <c r="AS7" s="921"/>
      <c r="AT7" s="922"/>
    </row>
    <row r="8" spans="1:46" s="160" customFormat="1" ht="66" customHeight="1" x14ac:dyDescent="0.2">
      <c r="A8" s="1127"/>
      <c r="B8" s="1129"/>
      <c r="C8" s="1129"/>
      <c r="D8" s="1129"/>
      <c r="E8" s="1129"/>
      <c r="F8" s="1129"/>
      <c r="G8" s="1131"/>
      <c r="H8" s="94" t="s">
        <v>515</v>
      </c>
      <c r="I8" s="95" t="s">
        <v>230</v>
      </c>
      <c r="J8" s="95" t="s">
        <v>516</v>
      </c>
      <c r="K8" s="163" t="s">
        <v>517</v>
      </c>
      <c r="L8" s="164" t="s">
        <v>518</v>
      </c>
      <c r="M8" s="97" t="s">
        <v>522</v>
      </c>
      <c r="N8" s="98" t="s">
        <v>519</v>
      </c>
      <c r="O8" s="99" t="s">
        <v>534</v>
      </c>
      <c r="P8" s="100" t="s">
        <v>527</v>
      </c>
      <c r="Q8" s="100" t="s">
        <v>523</v>
      </c>
      <c r="R8" s="100" t="s">
        <v>524</v>
      </c>
      <c r="S8" s="100" t="s">
        <v>525</v>
      </c>
      <c r="T8" s="812" t="s">
        <v>526</v>
      </c>
      <c r="U8" s="816" t="s">
        <v>515</v>
      </c>
      <c r="V8" s="806" t="s">
        <v>230</v>
      </c>
      <c r="W8" s="806" t="s">
        <v>516</v>
      </c>
      <c r="X8" s="814" t="s">
        <v>517</v>
      </c>
      <c r="Y8" s="511" t="s">
        <v>518</v>
      </c>
      <c r="Z8" s="808" t="s">
        <v>522</v>
      </c>
      <c r="AA8" s="815" t="s">
        <v>519</v>
      </c>
      <c r="AB8" s="830" t="s">
        <v>534</v>
      </c>
      <c r="AC8" s="810" t="s">
        <v>527</v>
      </c>
      <c r="AD8" s="810" t="s">
        <v>523</v>
      </c>
      <c r="AE8" s="810" t="s">
        <v>524</v>
      </c>
      <c r="AF8" s="810" t="s">
        <v>525</v>
      </c>
      <c r="AG8" s="813" t="s">
        <v>526</v>
      </c>
      <c r="AH8" s="805" t="s">
        <v>515</v>
      </c>
      <c r="AI8" s="806" t="s">
        <v>230</v>
      </c>
      <c r="AJ8" s="806" t="s">
        <v>516</v>
      </c>
      <c r="AK8" s="814" t="s">
        <v>517</v>
      </c>
      <c r="AL8" s="511" t="s">
        <v>518</v>
      </c>
      <c r="AM8" s="808" t="s">
        <v>522</v>
      </c>
      <c r="AN8" s="815" t="s">
        <v>519</v>
      </c>
      <c r="AO8" s="830" t="s">
        <v>534</v>
      </c>
      <c r="AP8" s="810" t="s">
        <v>527</v>
      </c>
      <c r="AQ8" s="810" t="s">
        <v>523</v>
      </c>
      <c r="AR8" s="810" t="s">
        <v>524</v>
      </c>
      <c r="AS8" s="810" t="s">
        <v>525</v>
      </c>
      <c r="AT8" s="813" t="s">
        <v>526</v>
      </c>
    </row>
    <row r="9" spans="1:46" ht="42" customHeight="1" x14ac:dyDescent="0.2">
      <c r="A9" s="1106" t="s">
        <v>132</v>
      </c>
      <c r="B9" s="1107"/>
      <c r="C9" s="1107"/>
      <c r="D9" s="1107"/>
      <c r="E9" s="1107"/>
      <c r="F9" s="1107"/>
      <c r="G9" s="1108"/>
      <c r="H9" s="294"/>
      <c r="I9" s="295"/>
      <c r="J9" s="296"/>
      <c r="K9" s="297"/>
      <c r="L9" s="298"/>
      <c r="M9" s="296"/>
      <c r="N9" s="299"/>
      <c r="O9" s="300"/>
      <c r="P9" s="295"/>
      <c r="Q9" s="295"/>
      <c r="R9" s="295"/>
      <c r="S9" s="296"/>
      <c r="T9" s="297"/>
      <c r="U9" s="270"/>
      <c r="V9" s="269"/>
      <c r="W9" s="269"/>
      <c r="X9" s="271"/>
      <c r="Y9" s="685"/>
      <c r="Z9" s="269"/>
      <c r="AA9" s="271"/>
      <c r="AB9" s="685"/>
      <c r="AC9" s="269"/>
      <c r="AD9" s="269"/>
      <c r="AE9" s="269"/>
      <c r="AF9" s="269"/>
      <c r="AG9" s="271"/>
      <c r="AH9" s="685"/>
      <c r="AI9" s="269"/>
      <c r="AJ9" s="269"/>
      <c r="AK9" s="271"/>
      <c r="AL9" s="685"/>
      <c r="AM9" s="269"/>
      <c r="AN9" s="271"/>
      <c r="AO9" s="685"/>
      <c r="AP9" s="269"/>
      <c r="AQ9" s="269"/>
      <c r="AR9" s="269"/>
      <c r="AS9" s="269"/>
      <c r="AT9" s="271"/>
    </row>
    <row r="10" spans="1:46" ht="156.75" customHeight="1" x14ac:dyDescent="0.2">
      <c r="A10" s="176">
        <v>1</v>
      </c>
      <c r="B10" s="184" t="s">
        <v>493</v>
      </c>
      <c r="C10" s="135" t="s">
        <v>336</v>
      </c>
      <c r="D10" s="188">
        <v>44197</v>
      </c>
      <c r="E10" s="188">
        <v>44226</v>
      </c>
      <c r="F10" s="184" t="s">
        <v>337</v>
      </c>
      <c r="G10" s="302" t="s">
        <v>338</v>
      </c>
      <c r="H10" s="303" t="s">
        <v>620</v>
      </c>
      <c r="I10" s="304">
        <v>1</v>
      </c>
      <c r="J10" s="110" t="s">
        <v>688</v>
      </c>
      <c r="K10" s="220" t="s">
        <v>689</v>
      </c>
      <c r="L10" s="112" t="s">
        <v>647</v>
      </c>
      <c r="M10" s="110" t="s">
        <v>529</v>
      </c>
      <c r="N10" s="111" t="s">
        <v>690</v>
      </c>
      <c r="O10" s="112" t="s">
        <v>991</v>
      </c>
      <c r="P10" s="110" t="s">
        <v>860</v>
      </c>
      <c r="Q10" s="106">
        <v>1</v>
      </c>
      <c r="R10" s="107" t="s">
        <v>620</v>
      </c>
      <c r="S10" s="110" t="s">
        <v>901</v>
      </c>
      <c r="T10" s="115" t="s">
        <v>529</v>
      </c>
      <c r="U10" s="567" t="s">
        <v>1105</v>
      </c>
      <c r="V10" s="514">
        <v>1</v>
      </c>
      <c r="W10" s="515" t="s">
        <v>578</v>
      </c>
      <c r="X10" s="540" t="s">
        <v>578</v>
      </c>
      <c r="Y10" s="650" t="s">
        <v>1093</v>
      </c>
      <c r="Z10" s="515" t="s">
        <v>529</v>
      </c>
      <c r="AA10" s="540" t="s">
        <v>1105</v>
      </c>
      <c r="AB10" s="650" t="s">
        <v>1233</v>
      </c>
      <c r="AC10" s="515" t="s">
        <v>535</v>
      </c>
      <c r="AD10" s="514">
        <v>1</v>
      </c>
      <c r="AE10" s="635" t="s">
        <v>1241</v>
      </c>
      <c r="AF10" s="515" t="s">
        <v>578</v>
      </c>
      <c r="AG10" s="540" t="s">
        <v>529</v>
      </c>
      <c r="AH10" s="62" t="s">
        <v>1083</v>
      </c>
      <c r="AI10" s="514">
        <v>1</v>
      </c>
      <c r="AJ10" s="515" t="s">
        <v>578</v>
      </c>
      <c r="AK10" s="540" t="s">
        <v>578</v>
      </c>
      <c r="AL10" s="854">
        <v>44569</v>
      </c>
      <c r="AM10" s="515" t="s">
        <v>529</v>
      </c>
      <c r="AN10" s="540" t="s">
        <v>1462</v>
      </c>
      <c r="AO10" s="650" t="s">
        <v>1496</v>
      </c>
      <c r="AP10" s="515" t="s">
        <v>578</v>
      </c>
      <c r="AQ10" s="514">
        <v>1</v>
      </c>
      <c r="AR10" s="515" t="s">
        <v>1533</v>
      </c>
      <c r="AS10" s="515" t="s">
        <v>578</v>
      </c>
      <c r="AT10" s="540" t="s">
        <v>529</v>
      </c>
    </row>
    <row r="11" spans="1:46" ht="40.5" customHeight="1" x14ac:dyDescent="0.2">
      <c r="A11" s="1115" t="s">
        <v>133</v>
      </c>
      <c r="B11" s="1116"/>
      <c r="C11" s="1116"/>
      <c r="D11" s="1116"/>
      <c r="E11" s="1116"/>
      <c r="F11" s="1116"/>
      <c r="G11" s="1117"/>
      <c r="H11" s="305"/>
      <c r="I11" s="306"/>
      <c r="J11" s="307"/>
      <c r="K11" s="308"/>
      <c r="L11" s="309"/>
      <c r="M11" s="307"/>
      <c r="N11" s="310"/>
      <c r="O11" s="311"/>
      <c r="P11" s="306"/>
      <c r="Q11" s="306"/>
      <c r="R11" s="306"/>
      <c r="S11" s="307"/>
      <c r="T11" s="308"/>
      <c r="U11" s="273"/>
      <c r="V11" s="272"/>
      <c r="W11" s="272"/>
      <c r="X11" s="274"/>
      <c r="Y11" s="686"/>
      <c r="Z11" s="272"/>
      <c r="AA11" s="274"/>
      <c r="AB11" s="864"/>
      <c r="AC11" s="862"/>
      <c r="AD11" s="862"/>
      <c r="AE11" s="862"/>
      <c r="AF11" s="862"/>
      <c r="AG11" s="863"/>
      <c r="AH11" s="686"/>
      <c r="AI11" s="272"/>
      <c r="AJ11" s="272"/>
      <c r="AK11" s="274"/>
      <c r="AL11" s="686"/>
      <c r="AM11" s="272"/>
      <c r="AN11" s="274"/>
      <c r="AO11" s="686"/>
      <c r="AP11" s="272"/>
      <c r="AQ11" s="272"/>
      <c r="AR11" s="272"/>
      <c r="AS11" s="272"/>
      <c r="AT11" s="274"/>
    </row>
    <row r="12" spans="1:46" ht="164.25" customHeight="1" x14ac:dyDescent="0.2">
      <c r="A12" s="312">
        <v>1</v>
      </c>
      <c r="B12" s="313" t="s">
        <v>494</v>
      </c>
      <c r="C12" s="179" t="s">
        <v>339</v>
      </c>
      <c r="D12" s="188">
        <v>44197</v>
      </c>
      <c r="E12" s="188">
        <v>44561</v>
      </c>
      <c r="F12" s="313" t="s">
        <v>340</v>
      </c>
      <c r="G12" s="314" t="s">
        <v>341</v>
      </c>
      <c r="H12" s="315" t="s">
        <v>622</v>
      </c>
      <c r="I12" s="316">
        <v>0.33</v>
      </c>
      <c r="J12" s="317" t="s">
        <v>691</v>
      </c>
      <c r="K12" s="220" t="s">
        <v>692</v>
      </c>
      <c r="L12" s="112" t="s">
        <v>647</v>
      </c>
      <c r="M12" s="226" t="s">
        <v>528</v>
      </c>
      <c r="N12" s="318" t="s">
        <v>810</v>
      </c>
      <c r="O12" s="112" t="s">
        <v>991</v>
      </c>
      <c r="P12" s="110" t="s">
        <v>860</v>
      </c>
      <c r="Q12" s="106">
        <v>0.33</v>
      </c>
      <c r="R12" s="234" t="s">
        <v>622</v>
      </c>
      <c r="S12" s="319" t="s">
        <v>968</v>
      </c>
      <c r="T12" s="649" t="s">
        <v>528</v>
      </c>
      <c r="U12" s="524" t="s">
        <v>1036</v>
      </c>
      <c r="V12" s="582">
        <v>0.33</v>
      </c>
      <c r="W12" s="525" t="s">
        <v>1113</v>
      </c>
      <c r="X12" s="540" t="s">
        <v>578</v>
      </c>
      <c r="Y12" s="650" t="s">
        <v>1093</v>
      </c>
      <c r="Z12" s="226" t="s">
        <v>528</v>
      </c>
      <c r="AA12" s="249" t="s">
        <v>1112</v>
      </c>
      <c r="AB12" s="650" t="s">
        <v>1233</v>
      </c>
      <c r="AC12" s="515" t="s">
        <v>860</v>
      </c>
      <c r="AD12" s="514">
        <v>0.66</v>
      </c>
      <c r="AE12" s="683" t="s">
        <v>1287</v>
      </c>
      <c r="AF12" s="515" t="s">
        <v>968</v>
      </c>
      <c r="AG12" s="540" t="s">
        <v>528</v>
      </c>
      <c r="AH12" s="858" t="s">
        <v>1363</v>
      </c>
      <c r="AI12" s="514">
        <v>1</v>
      </c>
      <c r="AJ12" s="733" t="s">
        <v>1364</v>
      </c>
      <c r="AK12" s="540" t="s">
        <v>578</v>
      </c>
      <c r="AL12" s="854">
        <v>44569</v>
      </c>
      <c r="AM12" s="515" t="s">
        <v>529</v>
      </c>
      <c r="AN12" s="183" t="s">
        <v>1464</v>
      </c>
      <c r="AO12" s="650" t="s">
        <v>1496</v>
      </c>
      <c r="AP12" s="681" t="s">
        <v>860</v>
      </c>
      <c r="AQ12" s="514">
        <v>1</v>
      </c>
      <c r="AR12" s="683" t="s">
        <v>1534</v>
      </c>
      <c r="AS12" s="846" t="s">
        <v>1535</v>
      </c>
      <c r="AT12" s="581" t="s">
        <v>529</v>
      </c>
    </row>
    <row r="13" spans="1:46" ht="198" customHeight="1" x14ac:dyDescent="0.2">
      <c r="A13" s="312">
        <v>2</v>
      </c>
      <c r="B13" s="313" t="s">
        <v>261</v>
      </c>
      <c r="C13" s="320" t="s">
        <v>212</v>
      </c>
      <c r="D13" s="188">
        <v>44230</v>
      </c>
      <c r="E13" s="188">
        <v>44439</v>
      </c>
      <c r="F13" s="313" t="s">
        <v>262</v>
      </c>
      <c r="G13" s="314" t="s">
        <v>263</v>
      </c>
      <c r="H13" s="321" t="s">
        <v>581</v>
      </c>
      <c r="I13" s="322">
        <v>0.5</v>
      </c>
      <c r="J13" s="323" t="s">
        <v>582</v>
      </c>
      <c r="K13" s="324" t="s">
        <v>578</v>
      </c>
      <c r="L13" s="112" t="s">
        <v>647</v>
      </c>
      <c r="M13" s="226" t="s">
        <v>528</v>
      </c>
      <c r="N13" s="318" t="s">
        <v>694</v>
      </c>
      <c r="O13" s="112" t="s">
        <v>991</v>
      </c>
      <c r="P13" s="110" t="s">
        <v>860</v>
      </c>
      <c r="Q13" s="106">
        <v>0.5</v>
      </c>
      <c r="R13" s="234" t="s">
        <v>581</v>
      </c>
      <c r="S13" s="319" t="s">
        <v>969</v>
      </c>
      <c r="T13" s="649" t="s">
        <v>528</v>
      </c>
      <c r="U13" s="278" t="s">
        <v>1114</v>
      </c>
      <c r="V13" s="583">
        <v>1</v>
      </c>
      <c r="W13" s="544" t="s">
        <v>1115</v>
      </c>
      <c r="X13" s="528" t="s">
        <v>578</v>
      </c>
      <c r="Y13" s="650" t="s">
        <v>1093</v>
      </c>
      <c r="Z13" s="515" t="s">
        <v>529</v>
      </c>
      <c r="AA13" s="249" t="s">
        <v>1116</v>
      </c>
      <c r="AB13" s="650" t="s">
        <v>1233</v>
      </c>
      <c r="AC13" s="681" t="s">
        <v>860</v>
      </c>
      <c r="AD13" s="682">
        <v>1</v>
      </c>
      <c r="AE13" s="683" t="s">
        <v>1254</v>
      </c>
      <c r="AF13" s="515" t="s">
        <v>1253</v>
      </c>
      <c r="AG13" s="540" t="s">
        <v>529</v>
      </c>
      <c r="AH13" s="650" t="s">
        <v>1349</v>
      </c>
      <c r="AI13" s="516">
        <v>1</v>
      </c>
      <c r="AJ13" s="515" t="s">
        <v>578</v>
      </c>
      <c r="AK13" s="540" t="s">
        <v>578</v>
      </c>
      <c r="AL13" s="854">
        <v>44569</v>
      </c>
      <c r="AM13" s="515" t="s">
        <v>529</v>
      </c>
      <c r="AN13" s="540" t="s">
        <v>1462</v>
      </c>
      <c r="AO13" s="650" t="s">
        <v>1496</v>
      </c>
      <c r="AP13" s="515" t="s">
        <v>578</v>
      </c>
      <c r="AQ13" s="514">
        <v>1</v>
      </c>
      <c r="AR13" s="515" t="s">
        <v>1497</v>
      </c>
      <c r="AS13" s="515" t="s">
        <v>578</v>
      </c>
      <c r="AT13" s="540" t="s">
        <v>529</v>
      </c>
    </row>
    <row r="14" spans="1:46" ht="37.5" customHeight="1" x14ac:dyDescent="0.2">
      <c r="A14" s="1118" t="s">
        <v>134</v>
      </c>
      <c r="B14" s="1119"/>
      <c r="C14" s="1119"/>
      <c r="D14" s="1119"/>
      <c r="E14" s="1119"/>
      <c r="F14" s="1119"/>
      <c r="G14" s="1120"/>
      <c r="H14" s="325"/>
      <c r="I14" s="326"/>
      <c r="J14" s="327"/>
      <c r="K14" s="328"/>
      <c r="L14" s="329"/>
      <c r="M14" s="327"/>
      <c r="N14" s="330"/>
      <c r="O14" s="331"/>
      <c r="P14" s="326"/>
      <c r="Q14" s="326"/>
      <c r="R14" s="326"/>
      <c r="S14" s="327"/>
      <c r="T14" s="328"/>
      <c r="U14" s="280"/>
      <c r="V14" s="279"/>
      <c r="W14" s="279"/>
      <c r="X14" s="281"/>
      <c r="Y14" s="687"/>
      <c r="Z14" s="279"/>
      <c r="AA14" s="281"/>
      <c r="AB14" s="865"/>
      <c r="AC14" s="707"/>
      <c r="AD14" s="707"/>
      <c r="AE14" s="707"/>
      <c r="AF14" s="707"/>
      <c r="AG14" s="708"/>
      <c r="AH14" s="687"/>
      <c r="AI14" s="279"/>
      <c r="AJ14" s="279"/>
      <c r="AK14" s="281"/>
      <c r="AL14" s="687"/>
      <c r="AM14" s="279"/>
      <c r="AN14" s="281"/>
      <c r="AO14" s="687"/>
      <c r="AP14" s="279"/>
      <c r="AQ14" s="279"/>
      <c r="AR14" s="279"/>
      <c r="AS14" s="279"/>
      <c r="AT14" s="281"/>
    </row>
    <row r="15" spans="1:46" ht="156.75" customHeight="1" x14ac:dyDescent="0.2">
      <c r="A15" s="332">
        <v>1</v>
      </c>
      <c r="B15" s="333" t="s">
        <v>342</v>
      </c>
      <c r="C15" s="334" t="s">
        <v>339</v>
      </c>
      <c r="D15" s="188">
        <v>44197</v>
      </c>
      <c r="E15" s="188">
        <v>44561</v>
      </c>
      <c r="F15" s="333" t="s">
        <v>343</v>
      </c>
      <c r="G15" s="335" t="s">
        <v>341</v>
      </c>
      <c r="H15" s="315" t="s">
        <v>623</v>
      </c>
      <c r="I15" s="316">
        <v>0</v>
      </c>
      <c r="J15" s="110" t="s">
        <v>621</v>
      </c>
      <c r="K15" s="115" t="s">
        <v>621</v>
      </c>
      <c r="L15" s="112" t="s">
        <v>647</v>
      </c>
      <c r="M15" s="226" t="s">
        <v>528</v>
      </c>
      <c r="N15" s="318" t="s">
        <v>811</v>
      </c>
      <c r="O15" s="112" t="s">
        <v>991</v>
      </c>
      <c r="P15" s="110" t="s">
        <v>860</v>
      </c>
      <c r="Q15" s="106">
        <v>0</v>
      </c>
      <c r="R15" s="107" t="s">
        <v>863</v>
      </c>
      <c r="S15" s="110" t="s">
        <v>578</v>
      </c>
      <c r="T15" s="115" t="s">
        <v>528</v>
      </c>
      <c r="U15" s="524" t="s">
        <v>1037</v>
      </c>
      <c r="V15" s="275">
        <v>0.5</v>
      </c>
      <c r="W15" s="525" t="s">
        <v>1118</v>
      </c>
      <c r="X15" s="581" t="s">
        <v>578</v>
      </c>
      <c r="Y15" s="650" t="s">
        <v>1093</v>
      </c>
      <c r="Z15" s="226" t="s">
        <v>528</v>
      </c>
      <c r="AA15" s="249" t="s">
        <v>1117</v>
      </c>
      <c r="AB15" s="650" t="s">
        <v>1233</v>
      </c>
      <c r="AC15" s="515" t="s">
        <v>860</v>
      </c>
      <c r="AD15" s="514">
        <v>1</v>
      </c>
      <c r="AE15" s="635" t="s">
        <v>1289</v>
      </c>
      <c r="AF15" s="515" t="s">
        <v>1288</v>
      </c>
      <c r="AG15" s="540" t="s">
        <v>529</v>
      </c>
      <c r="AH15" s="858" t="s">
        <v>1365</v>
      </c>
      <c r="AI15" s="514">
        <v>0.5</v>
      </c>
      <c r="AJ15" s="733" t="s">
        <v>1366</v>
      </c>
      <c r="AK15" s="540" t="s">
        <v>578</v>
      </c>
      <c r="AL15" s="854">
        <v>44569</v>
      </c>
      <c r="AM15" s="515" t="s">
        <v>529</v>
      </c>
      <c r="AN15" s="540" t="s">
        <v>1463</v>
      </c>
      <c r="AO15" s="650" t="s">
        <v>1496</v>
      </c>
      <c r="AP15" s="515" t="s">
        <v>578</v>
      </c>
      <c r="AQ15" s="514">
        <v>1</v>
      </c>
      <c r="AR15" s="515" t="s">
        <v>1497</v>
      </c>
      <c r="AS15" s="515" t="s">
        <v>578</v>
      </c>
      <c r="AT15" s="540" t="s">
        <v>529</v>
      </c>
    </row>
    <row r="16" spans="1:46" ht="49.5" customHeight="1" x14ac:dyDescent="0.2">
      <c r="A16" s="1100" t="s">
        <v>1339</v>
      </c>
      <c r="B16" s="1101"/>
      <c r="C16" s="1101"/>
      <c r="D16" s="1101"/>
      <c r="E16" s="1101"/>
      <c r="F16" s="1101"/>
      <c r="G16" s="1102"/>
      <c r="H16" s="336"/>
      <c r="I16" s="337"/>
      <c r="J16" s="338"/>
      <c r="K16" s="339"/>
      <c r="L16" s="340"/>
      <c r="M16" s="338"/>
      <c r="N16" s="341"/>
      <c r="O16" s="342"/>
      <c r="P16" s="337"/>
      <c r="Q16" s="337"/>
      <c r="R16" s="337"/>
      <c r="S16" s="338"/>
      <c r="T16" s="339"/>
      <c r="U16" s="283"/>
      <c r="V16" s="282"/>
      <c r="W16" s="282"/>
      <c r="X16" s="284"/>
      <c r="Y16" s="688"/>
      <c r="Z16" s="282"/>
      <c r="AA16" s="284"/>
      <c r="AB16" s="866"/>
      <c r="AC16" s="709"/>
      <c r="AD16" s="709"/>
      <c r="AE16" s="709"/>
      <c r="AF16" s="709"/>
      <c r="AG16" s="710"/>
      <c r="AH16" s="688"/>
      <c r="AI16" s="282"/>
      <c r="AJ16" s="282"/>
      <c r="AK16" s="284"/>
      <c r="AL16" s="688"/>
      <c r="AM16" s="282"/>
      <c r="AN16" s="284"/>
      <c r="AO16" s="688"/>
      <c r="AP16" s="282"/>
      <c r="AQ16" s="282"/>
      <c r="AR16" s="282"/>
      <c r="AS16" s="282"/>
      <c r="AT16" s="284"/>
    </row>
    <row r="17" spans="1:46" ht="201" customHeight="1" x14ac:dyDescent="0.2">
      <c r="A17" s="332">
        <v>1</v>
      </c>
      <c r="B17" s="333" t="s">
        <v>344</v>
      </c>
      <c r="C17" s="179" t="s">
        <v>339</v>
      </c>
      <c r="D17" s="188">
        <v>44197</v>
      </c>
      <c r="E17" s="188">
        <v>44561</v>
      </c>
      <c r="F17" s="333" t="s">
        <v>345</v>
      </c>
      <c r="G17" s="335" t="s">
        <v>495</v>
      </c>
      <c r="H17" s="315" t="s">
        <v>624</v>
      </c>
      <c r="I17" s="343">
        <v>0.33</v>
      </c>
      <c r="J17" s="317" t="s">
        <v>693</v>
      </c>
      <c r="K17" s="115" t="s">
        <v>621</v>
      </c>
      <c r="L17" s="112" t="s">
        <v>647</v>
      </c>
      <c r="M17" s="226" t="s">
        <v>528</v>
      </c>
      <c r="N17" s="318" t="s">
        <v>695</v>
      </c>
      <c r="O17" s="112" t="s">
        <v>991</v>
      </c>
      <c r="P17" s="110" t="s">
        <v>860</v>
      </c>
      <c r="Q17" s="106">
        <v>0.33</v>
      </c>
      <c r="R17" s="234" t="s">
        <v>902</v>
      </c>
      <c r="S17" s="319" t="s">
        <v>903</v>
      </c>
      <c r="T17" s="649" t="s">
        <v>528</v>
      </c>
      <c r="U17" s="286" t="s">
        <v>1038</v>
      </c>
      <c r="V17" s="275">
        <v>0.33</v>
      </c>
      <c r="W17" s="527" t="s">
        <v>578</v>
      </c>
      <c r="X17" s="277" t="s">
        <v>1038</v>
      </c>
      <c r="Y17" s="650" t="s">
        <v>1093</v>
      </c>
      <c r="Z17" s="226" t="s">
        <v>528</v>
      </c>
      <c r="AA17" s="249" t="s">
        <v>1119</v>
      </c>
      <c r="AB17" s="650" t="s">
        <v>1233</v>
      </c>
      <c r="AC17" s="515" t="s">
        <v>860</v>
      </c>
      <c r="AD17" s="514">
        <v>0.66</v>
      </c>
      <c r="AE17" s="635" t="s">
        <v>1290</v>
      </c>
      <c r="AF17" s="515" t="s">
        <v>578</v>
      </c>
      <c r="AG17" s="540" t="s">
        <v>528</v>
      </c>
      <c r="AH17" s="734" t="s">
        <v>1038</v>
      </c>
      <c r="AI17" s="735">
        <v>0.33</v>
      </c>
      <c r="AJ17" s="515" t="s">
        <v>578</v>
      </c>
      <c r="AK17" s="856" t="s">
        <v>1038</v>
      </c>
      <c r="AL17" s="854">
        <v>44569</v>
      </c>
      <c r="AM17" s="515" t="s">
        <v>529</v>
      </c>
      <c r="AN17" s="540" t="s">
        <v>1462</v>
      </c>
      <c r="AO17" s="650" t="s">
        <v>1496</v>
      </c>
      <c r="AP17" s="681" t="s">
        <v>860</v>
      </c>
      <c r="AQ17" s="514">
        <v>1</v>
      </c>
      <c r="AR17" s="683" t="s">
        <v>1290</v>
      </c>
      <c r="AS17" s="681" t="s">
        <v>578</v>
      </c>
      <c r="AT17" s="581" t="s">
        <v>529</v>
      </c>
    </row>
    <row r="18" spans="1:46" ht="146.44999999999999" customHeight="1" x14ac:dyDescent="0.2">
      <c r="A18" s="202">
        <v>2</v>
      </c>
      <c r="B18" s="217" t="s">
        <v>470</v>
      </c>
      <c r="C18" s="218" t="s">
        <v>330</v>
      </c>
      <c r="D18" s="188">
        <v>44197</v>
      </c>
      <c r="E18" s="188">
        <v>44561</v>
      </c>
      <c r="F18" s="217" t="s">
        <v>346</v>
      </c>
      <c r="G18" s="344" t="s">
        <v>347</v>
      </c>
      <c r="H18" s="345" t="s">
        <v>812</v>
      </c>
      <c r="I18" s="322">
        <v>0.33333000000000002</v>
      </c>
      <c r="J18" s="220" t="s">
        <v>605</v>
      </c>
      <c r="K18" s="324"/>
      <c r="L18" s="112" t="s">
        <v>647</v>
      </c>
      <c r="M18" s="226" t="s">
        <v>528</v>
      </c>
      <c r="N18" s="318" t="s">
        <v>1008</v>
      </c>
      <c r="O18" s="112" t="s">
        <v>991</v>
      </c>
      <c r="P18" s="110" t="s">
        <v>860</v>
      </c>
      <c r="Q18" s="106">
        <v>0.33</v>
      </c>
      <c r="R18" s="234" t="s">
        <v>1000</v>
      </c>
      <c r="S18" s="319" t="s">
        <v>904</v>
      </c>
      <c r="T18" s="649" t="s">
        <v>528</v>
      </c>
      <c r="U18" s="286" t="s">
        <v>1120</v>
      </c>
      <c r="V18" s="276">
        <v>0.33333000000000002</v>
      </c>
      <c r="W18" s="541" t="s">
        <v>605</v>
      </c>
      <c r="X18" s="277" t="s">
        <v>578</v>
      </c>
      <c r="Y18" s="650" t="s">
        <v>1093</v>
      </c>
      <c r="Z18" s="226" t="s">
        <v>528</v>
      </c>
      <c r="AA18" s="249" t="s">
        <v>1008</v>
      </c>
      <c r="AB18" s="650" t="s">
        <v>1233</v>
      </c>
      <c r="AC18" s="515" t="s">
        <v>860</v>
      </c>
      <c r="AD18" s="514">
        <v>0.66</v>
      </c>
      <c r="AE18" s="635" t="s">
        <v>1291</v>
      </c>
      <c r="AF18" s="515" t="s">
        <v>1292</v>
      </c>
      <c r="AG18" s="540" t="s">
        <v>528</v>
      </c>
      <c r="AH18" s="736" t="s">
        <v>1120</v>
      </c>
      <c r="AI18" s="276">
        <v>1</v>
      </c>
      <c r="AJ18" s="737" t="s">
        <v>1391</v>
      </c>
      <c r="AK18" s="277"/>
      <c r="AL18" s="854">
        <v>44569</v>
      </c>
      <c r="AM18" s="515" t="s">
        <v>529</v>
      </c>
      <c r="AN18" s="540" t="s">
        <v>1465</v>
      </c>
      <c r="AO18" s="650" t="s">
        <v>1496</v>
      </c>
      <c r="AP18" s="681" t="s">
        <v>860</v>
      </c>
      <c r="AQ18" s="514">
        <v>1</v>
      </c>
      <c r="AR18" s="683" t="s">
        <v>1536</v>
      </c>
      <c r="AS18" s="846" t="s">
        <v>1292</v>
      </c>
      <c r="AT18" s="581" t="s">
        <v>529</v>
      </c>
    </row>
    <row r="19" spans="1:46" ht="37.5" customHeight="1" x14ac:dyDescent="0.2">
      <c r="A19" s="1103" t="s">
        <v>135</v>
      </c>
      <c r="B19" s="1104"/>
      <c r="C19" s="1104"/>
      <c r="D19" s="1104"/>
      <c r="E19" s="1104"/>
      <c r="F19" s="1104"/>
      <c r="G19" s="1105"/>
      <c r="H19" s="346"/>
      <c r="I19" s="347"/>
      <c r="J19" s="348"/>
      <c r="K19" s="349"/>
      <c r="L19" s="350"/>
      <c r="M19" s="348"/>
      <c r="N19" s="351"/>
      <c r="O19" s="352"/>
      <c r="P19" s="347"/>
      <c r="Q19" s="347"/>
      <c r="R19" s="347"/>
      <c r="S19" s="348"/>
      <c r="T19" s="349"/>
      <c r="U19" s="288"/>
      <c r="V19" s="287"/>
      <c r="W19" s="287"/>
      <c r="X19" s="289"/>
      <c r="Y19" s="689"/>
      <c r="Z19" s="287"/>
      <c r="AA19" s="289"/>
      <c r="AB19" s="867"/>
      <c r="AC19" s="711"/>
      <c r="AD19" s="711"/>
      <c r="AE19" s="711"/>
      <c r="AF19" s="711"/>
      <c r="AG19" s="712"/>
      <c r="AH19" s="689"/>
      <c r="AI19" s="287"/>
      <c r="AJ19" s="287"/>
      <c r="AK19" s="289"/>
      <c r="AL19" s="689"/>
      <c r="AM19" s="287"/>
      <c r="AN19" s="289"/>
      <c r="AO19" s="689"/>
      <c r="AP19" s="287"/>
      <c r="AQ19" s="287"/>
      <c r="AR19" s="287"/>
      <c r="AS19" s="287"/>
      <c r="AT19" s="289"/>
    </row>
    <row r="20" spans="1:46" ht="287.45" customHeight="1" x14ac:dyDescent="0.2">
      <c r="A20" s="353">
        <v>1</v>
      </c>
      <c r="B20" s="333" t="s">
        <v>348</v>
      </c>
      <c r="C20" s="334" t="s">
        <v>339</v>
      </c>
      <c r="D20" s="188">
        <v>44197</v>
      </c>
      <c r="E20" s="188">
        <v>44561</v>
      </c>
      <c r="F20" s="333" t="s">
        <v>349</v>
      </c>
      <c r="G20" s="335" t="s">
        <v>350</v>
      </c>
      <c r="H20" s="354" t="s">
        <v>625</v>
      </c>
      <c r="I20" s="343">
        <v>0.33</v>
      </c>
      <c r="J20" s="355" t="s">
        <v>626</v>
      </c>
      <c r="K20" s="115" t="s">
        <v>621</v>
      </c>
      <c r="L20" s="112" t="s">
        <v>647</v>
      </c>
      <c r="M20" s="226" t="s">
        <v>528</v>
      </c>
      <c r="N20" s="318" t="s">
        <v>696</v>
      </c>
      <c r="O20" s="112" t="s">
        <v>991</v>
      </c>
      <c r="P20" s="110" t="s">
        <v>860</v>
      </c>
      <c r="Q20" s="106">
        <v>0.33</v>
      </c>
      <c r="R20" s="234" t="s">
        <v>905</v>
      </c>
      <c r="S20" s="319" t="s">
        <v>906</v>
      </c>
      <c r="T20" s="649" t="s">
        <v>528</v>
      </c>
      <c r="U20" s="526" t="s">
        <v>1121</v>
      </c>
      <c r="V20" s="285">
        <v>0.33</v>
      </c>
      <c r="W20" s="527" t="s">
        <v>1123</v>
      </c>
      <c r="X20" s="545" t="s">
        <v>1122</v>
      </c>
      <c r="Y20" s="650" t="s">
        <v>1093</v>
      </c>
      <c r="Z20" s="226" t="s">
        <v>528</v>
      </c>
      <c r="AA20" s="249" t="s">
        <v>1127</v>
      </c>
      <c r="AB20" s="650" t="s">
        <v>1233</v>
      </c>
      <c r="AC20" s="110" t="s">
        <v>860</v>
      </c>
      <c r="AD20" s="106">
        <v>0.75</v>
      </c>
      <c r="AE20" s="234" t="s">
        <v>1293</v>
      </c>
      <c r="AF20" s="319" t="s">
        <v>906</v>
      </c>
      <c r="AG20" s="738" t="s">
        <v>528</v>
      </c>
      <c r="AH20" s="859" t="s">
        <v>1367</v>
      </c>
      <c r="AI20" s="735">
        <v>1</v>
      </c>
      <c r="AJ20" s="544" t="s">
        <v>626</v>
      </c>
      <c r="AK20" s="540" t="s">
        <v>578</v>
      </c>
      <c r="AL20" s="854">
        <v>44569</v>
      </c>
      <c r="AM20" s="515" t="s">
        <v>529</v>
      </c>
      <c r="AN20" s="540" t="s">
        <v>1466</v>
      </c>
      <c r="AO20" s="650" t="s">
        <v>1496</v>
      </c>
      <c r="AP20" s="681" t="s">
        <v>860</v>
      </c>
      <c r="AQ20" s="514">
        <v>1</v>
      </c>
      <c r="AR20" s="683" t="s">
        <v>1537</v>
      </c>
      <c r="AS20" s="846" t="s">
        <v>1538</v>
      </c>
      <c r="AT20" s="581" t="s">
        <v>529</v>
      </c>
    </row>
    <row r="21" spans="1:46" ht="42.75" customHeight="1" x14ac:dyDescent="0.2">
      <c r="A21" s="1109" t="s">
        <v>136</v>
      </c>
      <c r="B21" s="1110"/>
      <c r="C21" s="1110"/>
      <c r="D21" s="1110"/>
      <c r="E21" s="1110"/>
      <c r="F21" s="1110"/>
      <c r="G21" s="1111"/>
      <c r="H21" s="356"/>
      <c r="I21" s="357"/>
      <c r="J21" s="358"/>
      <c r="K21" s="359"/>
      <c r="L21" s="360"/>
      <c r="M21" s="358"/>
      <c r="N21" s="361"/>
      <c r="O21" s="362"/>
      <c r="P21" s="357"/>
      <c r="Q21" s="357"/>
      <c r="R21" s="357"/>
      <c r="S21" s="358"/>
      <c r="T21" s="359"/>
      <c r="U21" s="291"/>
      <c r="V21" s="290"/>
      <c r="W21" s="290"/>
      <c r="X21" s="292"/>
      <c r="Y21" s="690"/>
      <c r="Z21" s="290"/>
      <c r="AA21" s="292"/>
      <c r="AB21" s="868"/>
      <c r="AC21" s="713"/>
      <c r="AD21" s="713"/>
      <c r="AE21" s="713"/>
      <c r="AF21" s="713"/>
      <c r="AG21" s="714"/>
      <c r="AH21" s="690"/>
      <c r="AI21" s="290"/>
      <c r="AJ21" s="290"/>
      <c r="AK21" s="292"/>
      <c r="AL21" s="690"/>
      <c r="AM21" s="290"/>
      <c r="AN21" s="292"/>
      <c r="AO21" s="690"/>
      <c r="AP21" s="290"/>
      <c r="AQ21" s="290"/>
      <c r="AR21" s="290"/>
      <c r="AS21" s="290"/>
      <c r="AT21" s="292"/>
    </row>
    <row r="22" spans="1:46" ht="204.75" customHeight="1" x14ac:dyDescent="0.2">
      <c r="A22" s="332">
        <v>1</v>
      </c>
      <c r="B22" s="333" t="s">
        <v>351</v>
      </c>
      <c r="C22" s="334" t="s">
        <v>339</v>
      </c>
      <c r="D22" s="188">
        <v>44197</v>
      </c>
      <c r="E22" s="188">
        <v>44561</v>
      </c>
      <c r="F22" s="333" t="s">
        <v>352</v>
      </c>
      <c r="G22" s="335" t="s">
        <v>341</v>
      </c>
      <c r="H22" s="363" t="s">
        <v>627</v>
      </c>
      <c r="I22" s="322">
        <v>0.5</v>
      </c>
      <c r="J22" s="355" t="s">
        <v>707</v>
      </c>
      <c r="K22" s="115" t="s">
        <v>621</v>
      </c>
      <c r="L22" s="112" t="s">
        <v>647</v>
      </c>
      <c r="M22" s="226" t="s">
        <v>528</v>
      </c>
      <c r="N22" s="318" t="s">
        <v>697</v>
      </c>
      <c r="O22" s="112" t="s">
        <v>991</v>
      </c>
      <c r="P22" s="110" t="s">
        <v>860</v>
      </c>
      <c r="Q22" s="106">
        <v>0.5</v>
      </c>
      <c r="R22" s="234" t="s">
        <v>1005</v>
      </c>
      <c r="S22" s="319" t="s">
        <v>907</v>
      </c>
      <c r="T22" s="649" t="s">
        <v>528</v>
      </c>
      <c r="U22" s="580" t="s">
        <v>1039</v>
      </c>
      <c r="V22" s="276">
        <v>0.5</v>
      </c>
      <c r="W22" s="544" t="s">
        <v>621</v>
      </c>
      <c r="X22" s="277" t="s">
        <v>578</v>
      </c>
      <c r="Y22" s="650" t="s">
        <v>1093</v>
      </c>
      <c r="Z22" s="226" t="s">
        <v>528</v>
      </c>
      <c r="AA22" s="249" t="s">
        <v>1124</v>
      </c>
      <c r="AB22" s="650" t="s">
        <v>1233</v>
      </c>
      <c r="AC22" s="515" t="s">
        <v>860</v>
      </c>
      <c r="AD22" s="514">
        <v>0.5</v>
      </c>
      <c r="AE22" s="635" t="s">
        <v>1039</v>
      </c>
      <c r="AF22" s="515" t="s">
        <v>578</v>
      </c>
      <c r="AG22" s="540" t="s">
        <v>528</v>
      </c>
      <c r="AH22" s="860" t="s">
        <v>1368</v>
      </c>
      <c r="AI22" s="735">
        <v>1</v>
      </c>
      <c r="AJ22" s="544" t="s">
        <v>1469</v>
      </c>
      <c r="AK22" s="540" t="s">
        <v>578</v>
      </c>
      <c r="AL22" s="854">
        <v>44569</v>
      </c>
      <c r="AM22" s="515" t="s">
        <v>529</v>
      </c>
      <c r="AN22" s="540" t="s">
        <v>1468</v>
      </c>
      <c r="AO22" s="650" t="s">
        <v>1496</v>
      </c>
      <c r="AP22" s="681" t="s">
        <v>860</v>
      </c>
      <c r="AQ22" s="514">
        <v>1</v>
      </c>
      <c r="AR22" s="683" t="s">
        <v>1368</v>
      </c>
      <c r="AS22" s="846" t="s">
        <v>1539</v>
      </c>
      <c r="AT22" s="581" t="s">
        <v>529</v>
      </c>
    </row>
    <row r="23" spans="1:46" ht="409.6" thickBot="1" x14ac:dyDescent="0.25">
      <c r="A23" s="364">
        <v>2</v>
      </c>
      <c r="B23" s="365" t="s">
        <v>353</v>
      </c>
      <c r="C23" s="366" t="s">
        <v>339</v>
      </c>
      <c r="D23" s="254">
        <v>44197</v>
      </c>
      <c r="E23" s="254">
        <v>44561</v>
      </c>
      <c r="F23" s="365" t="s">
        <v>354</v>
      </c>
      <c r="G23" s="367" t="s">
        <v>355</v>
      </c>
      <c r="H23" s="368" t="s">
        <v>628</v>
      </c>
      <c r="I23" s="369">
        <v>0.33</v>
      </c>
      <c r="J23" s="370" t="s">
        <v>708</v>
      </c>
      <c r="K23" s="371" t="s">
        <v>621</v>
      </c>
      <c r="L23" s="372" t="s">
        <v>647</v>
      </c>
      <c r="M23" s="264" t="s">
        <v>528</v>
      </c>
      <c r="N23" s="373" t="s">
        <v>709</v>
      </c>
      <c r="O23" s="130" t="s">
        <v>991</v>
      </c>
      <c r="P23" s="128" t="s">
        <v>860</v>
      </c>
      <c r="Q23" s="124">
        <v>0.33</v>
      </c>
      <c r="R23" s="259" t="s">
        <v>905</v>
      </c>
      <c r="S23" s="261" t="s">
        <v>906</v>
      </c>
      <c r="T23" s="871" t="s">
        <v>528</v>
      </c>
      <c r="U23" s="529" t="s">
        <v>1125</v>
      </c>
      <c r="V23" s="293">
        <v>0.33</v>
      </c>
      <c r="W23" s="546" t="s">
        <v>1040</v>
      </c>
      <c r="X23" s="530" t="s">
        <v>1126</v>
      </c>
      <c r="Y23" s="869" t="s">
        <v>1093</v>
      </c>
      <c r="Z23" s="264" t="s">
        <v>528</v>
      </c>
      <c r="AA23" s="870" t="s">
        <v>1128</v>
      </c>
      <c r="AB23" s="869" t="s">
        <v>1233</v>
      </c>
      <c r="AC23" s="128" t="s">
        <v>860</v>
      </c>
      <c r="AD23" s="124">
        <v>0.75</v>
      </c>
      <c r="AE23" s="259" t="s">
        <v>1293</v>
      </c>
      <c r="AF23" s="739" t="s">
        <v>906</v>
      </c>
      <c r="AG23" s="740" t="s">
        <v>528</v>
      </c>
      <c r="AH23" s="861" t="s">
        <v>1369</v>
      </c>
      <c r="AI23" s="857">
        <v>1</v>
      </c>
      <c r="AJ23" s="741" t="s">
        <v>1370</v>
      </c>
      <c r="AK23" s="535" t="s">
        <v>578</v>
      </c>
      <c r="AL23" s="855">
        <v>44569</v>
      </c>
      <c r="AM23" s="533" t="s">
        <v>529</v>
      </c>
      <c r="AN23" s="535" t="s">
        <v>1470</v>
      </c>
      <c r="AO23" s="838" t="s">
        <v>1496</v>
      </c>
      <c r="AP23" s="613" t="s">
        <v>860</v>
      </c>
      <c r="AQ23" s="849">
        <v>1</v>
      </c>
      <c r="AR23" s="847" t="s">
        <v>1540</v>
      </c>
      <c r="AS23" s="848" t="s">
        <v>1538</v>
      </c>
      <c r="AT23" s="850" t="s">
        <v>529</v>
      </c>
    </row>
  </sheetData>
  <sheetProtection autoFilter="0"/>
  <autoFilter ref="A8:AT23" xr:uid="{00000000-0009-0000-0000-000005000000}"/>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11:G11"/>
    <mergeCell ref="A14:G14"/>
    <mergeCell ref="H7:K7"/>
    <mergeCell ref="L7:N7"/>
    <mergeCell ref="O7:T7"/>
    <mergeCell ref="A16:G16"/>
    <mergeCell ref="A19:G19"/>
    <mergeCell ref="A9:G9"/>
  </mergeCells>
  <hyperlinks>
    <hyperlink ref="W18" r:id="rId1" xr:uid="{00000000-0004-0000-0500-000000000000}"/>
    <hyperlink ref="AJ18" r:id="rId2" xr:uid="{00000000-0004-0000-0500-000001000000}"/>
  </hyperlinks>
  <pageMargins left="0.7" right="0.7" top="0.75" bottom="0.75" header="0.3" footer="0.3"/>
  <pageSetup paperSize="9"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'CONTROL DE CAMBIOS'!$A$32:$A$35</xm:f>
          </x14:formula1>
          <xm:sqref>M8 Z8 AM8</xm:sqref>
        </x14:dataValidation>
        <x14:dataValidation type="list" allowBlank="1" showInputMessage="1" showErrorMessage="1" xr:uid="{00000000-0002-0000-0500-000001000000}">
          <x14:formula1>
            <xm:f>'CONTROL DE CAMBIOS'!$C$32:$C$36</xm:f>
          </x14:formula1>
          <xm:sqref>T8 AG8 AT8</xm:sqref>
        </x14:dataValidation>
        <x14:dataValidation type="list" allowBlank="1" showInputMessage="1" showErrorMessage="1" xr:uid="{00000000-0002-0000-0500-000002000000}">
          <x14:formula1>
            <xm:f>'CONTROL DE CAMBIOS'!$A$32:$A$36</xm:f>
          </x14:formula1>
          <xm:sqref>M10:M23 T15 Z10:Z23 T10 AM11 AM14 AM16 AM19 AM21 AT10 AT13 AT15</xm:sqref>
        </x14:dataValidation>
        <x14:dataValidation type="list" allowBlank="1" showInputMessage="1" showErrorMessage="1" xr:uid="{00000000-0002-0000-0500-000003000000}">
          <x14:formula1>
            <xm:f>'CONTROL DE CAMBIOS'!$C$32:$C$37</xm:f>
          </x14:formula1>
          <xm:sqref>AM22:AM23 T16:T23 T11:T14 AG11 AG16 AG19:AG21 AG14 AG23 AM10 AM12:AM13 AM15 AM17:AM18 AM20 AT11:AT12 AT14 AT16:AT23</xm:sqref>
        </x14:dataValidation>
        <x14:dataValidation type="list" allowBlank="1" showInputMessage="1" showErrorMessage="1" xr:uid="{00000000-0002-0000-0500-000004000000}">
          <x14:formula1>
            <xm:f>'CONTROL DE CAMBIOS'!$C$32:$C$38</xm:f>
          </x14:formula1>
          <xm:sqref>AG10 AG12:AG13 AG15 AG17:AG18 AG22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AU41"/>
  <sheetViews>
    <sheetView zoomScaleNormal="100" workbookViewId="0">
      <selection activeCell="A6" sqref="A6:H6"/>
    </sheetView>
  </sheetViews>
  <sheetFormatPr baseColWidth="10" defaultColWidth="11.42578125" defaultRowHeight="14.25" x14ac:dyDescent="0.2"/>
  <cols>
    <col min="1" max="1" width="11.42578125" style="143"/>
    <col min="2" max="2" width="48.5703125" style="159" customWidth="1"/>
    <col min="3" max="3" width="26.7109375" style="143" customWidth="1"/>
    <col min="4" max="4" width="18.140625" style="143" customWidth="1"/>
    <col min="5" max="5" width="18.42578125" style="143" customWidth="1"/>
    <col min="6" max="6" width="35.28515625" style="160" customWidth="1"/>
    <col min="7" max="7" width="32.140625" style="160" customWidth="1"/>
    <col min="8" max="8" width="26.5703125" style="160" customWidth="1"/>
    <col min="9" max="9" width="71" style="159" customWidth="1"/>
    <col min="10" max="10" width="17.42578125" style="387" customWidth="1"/>
    <col min="11" max="11" width="17.42578125" style="160" customWidth="1"/>
    <col min="12" max="12" width="17.7109375" style="160" customWidth="1"/>
    <col min="13" max="14" width="17.85546875" style="160" customWidth="1"/>
    <col min="15" max="15" width="70.7109375" style="159" customWidth="1"/>
    <col min="16" max="17" width="17.42578125" style="143" customWidth="1"/>
    <col min="18" max="18" width="17.42578125" style="160" customWidth="1"/>
    <col min="19" max="19" width="69.7109375" style="159" customWidth="1"/>
    <col min="20" max="21" width="17.7109375" style="160" customWidth="1"/>
    <col min="22" max="22" width="70" style="143" customWidth="1"/>
    <col min="23" max="23" width="17.85546875" style="160" customWidth="1"/>
    <col min="24" max="24" width="17.85546875" style="143" customWidth="1"/>
    <col min="25" max="25" width="17.85546875" style="160" customWidth="1"/>
    <col min="26" max="27" width="17.85546875" style="143" customWidth="1"/>
    <col min="28" max="28" width="70" style="143" customWidth="1"/>
    <col min="29" max="31" width="17.85546875" style="143" customWidth="1"/>
    <col min="32" max="32" width="71" style="143" customWidth="1"/>
    <col min="33" max="34" width="17.85546875" style="143" customWidth="1"/>
    <col min="35" max="35" width="71.140625" style="143" customWidth="1"/>
    <col min="36" max="36" width="17.85546875" style="161" customWidth="1"/>
    <col min="37" max="40" width="17.85546875" style="143" customWidth="1"/>
    <col min="41" max="41" width="71.140625" style="143" customWidth="1"/>
    <col min="42" max="44" width="17.85546875" style="143" customWidth="1"/>
    <col min="45" max="45" width="70.7109375" style="143" customWidth="1"/>
    <col min="46" max="46" width="17.85546875" style="143" customWidth="1"/>
    <col min="47" max="47" width="25.5703125" style="143" customWidth="1"/>
    <col min="48" max="16384" width="11.42578125" style="143"/>
  </cols>
  <sheetData>
    <row r="1" spans="1:47" ht="28.15" customHeight="1" x14ac:dyDescent="0.2">
      <c r="A1" s="1047" t="s">
        <v>565</v>
      </c>
      <c r="B1" s="951"/>
      <c r="C1" s="951"/>
      <c r="D1" s="951"/>
      <c r="E1" s="951"/>
      <c r="F1" s="951"/>
      <c r="G1" s="951"/>
      <c r="H1" s="49" t="s">
        <v>156</v>
      </c>
      <c r="I1" s="1045"/>
      <c r="J1" s="933"/>
      <c r="K1" s="951" t="s">
        <v>157</v>
      </c>
      <c r="L1" s="951"/>
      <c r="M1" s="951"/>
      <c r="N1" s="951"/>
      <c r="O1" s="951"/>
      <c r="P1" s="951"/>
      <c r="Q1" s="951"/>
      <c r="R1" s="951"/>
      <c r="S1" s="951"/>
      <c r="T1" s="951"/>
      <c r="U1" s="49" t="s">
        <v>156</v>
      </c>
      <c r="V1" s="932"/>
      <c r="W1" s="933"/>
      <c r="X1" s="951" t="s">
        <v>157</v>
      </c>
      <c r="Y1" s="951"/>
      <c r="Z1" s="951"/>
      <c r="AA1" s="951"/>
      <c r="AB1" s="951"/>
      <c r="AC1" s="951"/>
      <c r="AD1" s="951"/>
      <c r="AE1" s="951"/>
      <c r="AF1" s="951"/>
      <c r="AG1" s="951"/>
      <c r="AH1" s="50" t="s">
        <v>156</v>
      </c>
      <c r="AI1" s="932"/>
      <c r="AJ1" s="933"/>
      <c r="AK1" s="951" t="s">
        <v>157</v>
      </c>
      <c r="AL1" s="951"/>
      <c r="AM1" s="951"/>
      <c r="AN1" s="951"/>
      <c r="AO1" s="951"/>
      <c r="AP1" s="951"/>
      <c r="AQ1" s="951"/>
      <c r="AR1" s="951"/>
      <c r="AS1" s="951"/>
      <c r="AT1" s="951"/>
      <c r="AU1" s="50" t="s">
        <v>156</v>
      </c>
    </row>
    <row r="2" spans="1:47" ht="28.15" customHeight="1" x14ac:dyDescent="0.2">
      <c r="A2" s="953"/>
      <c r="B2" s="952"/>
      <c r="C2" s="952"/>
      <c r="D2" s="952"/>
      <c r="E2" s="952"/>
      <c r="F2" s="952"/>
      <c r="G2" s="952"/>
      <c r="H2" s="52" t="s">
        <v>559</v>
      </c>
      <c r="I2" s="1046"/>
      <c r="J2" s="935"/>
      <c r="K2" s="952"/>
      <c r="L2" s="952"/>
      <c r="M2" s="952"/>
      <c r="N2" s="952"/>
      <c r="O2" s="952"/>
      <c r="P2" s="952"/>
      <c r="Q2" s="952"/>
      <c r="R2" s="952"/>
      <c r="S2" s="952"/>
      <c r="T2" s="952"/>
      <c r="U2" s="144" t="s">
        <v>559</v>
      </c>
      <c r="V2" s="934"/>
      <c r="W2" s="935"/>
      <c r="X2" s="952"/>
      <c r="Y2" s="952"/>
      <c r="Z2" s="952"/>
      <c r="AA2" s="952"/>
      <c r="AB2" s="952"/>
      <c r="AC2" s="952"/>
      <c r="AD2" s="952"/>
      <c r="AE2" s="952"/>
      <c r="AF2" s="952"/>
      <c r="AG2" s="952"/>
      <c r="AH2" s="53" t="s">
        <v>559</v>
      </c>
      <c r="AI2" s="934"/>
      <c r="AJ2" s="935"/>
      <c r="AK2" s="952"/>
      <c r="AL2" s="952"/>
      <c r="AM2" s="952"/>
      <c r="AN2" s="952"/>
      <c r="AO2" s="952"/>
      <c r="AP2" s="952"/>
      <c r="AQ2" s="952"/>
      <c r="AR2" s="952"/>
      <c r="AS2" s="952"/>
      <c r="AT2" s="952"/>
      <c r="AU2" s="54" t="s">
        <v>559</v>
      </c>
    </row>
    <row r="3" spans="1:47" ht="28.15" customHeight="1" x14ac:dyDescent="0.2">
      <c r="A3" s="953"/>
      <c r="B3" s="952"/>
      <c r="C3" s="952"/>
      <c r="D3" s="952"/>
      <c r="E3" s="952"/>
      <c r="F3" s="952"/>
      <c r="G3" s="952"/>
      <c r="H3" s="52" t="s">
        <v>560</v>
      </c>
      <c r="I3" s="1046"/>
      <c r="J3" s="935"/>
      <c r="K3" s="952"/>
      <c r="L3" s="952"/>
      <c r="M3" s="952"/>
      <c r="N3" s="952"/>
      <c r="O3" s="952"/>
      <c r="P3" s="952"/>
      <c r="Q3" s="952"/>
      <c r="R3" s="952"/>
      <c r="S3" s="952"/>
      <c r="T3" s="952"/>
      <c r="U3" s="144" t="s">
        <v>560</v>
      </c>
      <c r="V3" s="934"/>
      <c r="W3" s="935"/>
      <c r="X3" s="952"/>
      <c r="Y3" s="952"/>
      <c r="Z3" s="952"/>
      <c r="AA3" s="952"/>
      <c r="AB3" s="952"/>
      <c r="AC3" s="952"/>
      <c r="AD3" s="952"/>
      <c r="AE3" s="952"/>
      <c r="AF3" s="952"/>
      <c r="AG3" s="952"/>
      <c r="AH3" s="53" t="s">
        <v>560</v>
      </c>
      <c r="AI3" s="934"/>
      <c r="AJ3" s="935"/>
      <c r="AK3" s="952"/>
      <c r="AL3" s="952"/>
      <c r="AM3" s="952"/>
      <c r="AN3" s="952"/>
      <c r="AO3" s="952"/>
      <c r="AP3" s="952"/>
      <c r="AQ3" s="952"/>
      <c r="AR3" s="952"/>
      <c r="AS3" s="952"/>
      <c r="AT3" s="952"/>
      <c r="AU3" s="54" t="s">
        <v>560</v>
      </c>
    </row>
    <row r="4" spans="1:47" ht="42.75" customHeight="1" x14ac:dyDescent="0.2">
      <c r="A4" s="953" t="s">
        <v>149</v>
      </c>
      <c r="B4" s="952"/>
      <c r="C4" s="952"/>
      <c r="D4" s="952"/>
      <c r="E4" s="952"/>
      <c r="F4" s="952"/>
      <c r="G4" s="952"/>
      <c r="H4" s="954"/>
      <c r="I4" s="1044" t="s">
        <v>149</v>
      </c>
      <c r="J4" s="952"/>
      <c r="K4" s="952"/>
      <c r="L4" s="952"/>
      <c r="M4" s="952"/>
      <c r="N4" s="952"/>
      <c r="O4" s="952"/>
      <c r="P4" s="952"/>
      <c r="Q4" s="952"/>
      <c r="R4" s="952"/>
      <c r="S4" s="952"/>
      <c r="T4" s="952"/>
      <c r="U4" s="954"/>
      <c r="V4" s="953" t="s">
        <v>149</v>
      </c>
      <c r="W4" s="952"/>
      <c r="X4" s="952"/>
      <c r="Y4" s="952"/>
      <c r="Z4" s="952"/>
      <c r="AA4" s="952"/>
      <c r="AB4" s="952"/>
      <c r="AC4" s="952"/>
      <c r="AD4" s="952"/>
      <c r="AE4" s="952"/>
      <c r="AF4" s="952"/>
      <c r="AG4" s="952"/>
      <c r="AH4" s="954"/>
      <c r="AI4" s="953" t="s">
        <v>149</v>
      </c>
      <c r="AJ4" s="952"/>
      <c r="AK4" s="952"/>
      <c r="AL4" s="952"/>
      <c r="AM4" s="952"/>
      <c r="AN4" s="952"/>
      <c r="AO4" s="952"/>
      <c r="AP4" s="952"/>
      <c r="AQ4" s="952"/>
      <c r="AR4" s="952"/>
      <c r="AS4" s="952"/>
      <c r="AT4" s="952"/>
      <c r="AU4" s="954"/>
    </row>
    <row r="5" spans="1:47" ht="36" customHeight="1" thickBot="1" x14ac:dyDescent="0.25">
      <c r="A5" s="1064" t="s">
        <v>984</v>
      </c>
      <c r="B5" s="1065"/>
      <c r="C5" s="1065"/>
      <c r="D5" s="1065"/>
      <c r="E5" s="1065"/>
      <c r="F5" s="1065" t="s">
        <v>1467</v>
      </c>
      <c r="G5" s="1065"/>
      <c r="H5" s="1140"/>
      <c r="I5" s="1051" t="s">
        <v>568</v>
      </c>
      <c r="J5" s="1051"/>
      <c r="K5" s="1051"/>
      <c r="L5" s="1051"/>
      <c r="M5" s="1051"/>
      <c r="N5" s="1051"/>
      <c r="O5" s="1051"/>
      <c r="P5" s="1051"/>
      <c r="Q5" s="1051"/>
      <c r="R5" s="1052"/>
      <c r="S5" s="1053" t="s">
        <v>1467</v>
      </c>
      <c r="T5" s="1051"/>
      <c r="U5" s="1054"/>
      <c r="V5" s="1075" t="s">
        <v>567</v>
      </c>
      <c r="W5" s="1051"/>
      <c r="X5" s="1051"/>
      <c r="Y5" s="1051"/>
      <c r="Z5" s="1051"/>
      <c r="AA5" s="1051"/>
      <c r="AB5" s="1051"/>
      <c r="AC5" s="1051"/>
      <c r="AD5" s="1051"/>
      <c r="AE5" s="1052"/>
      <c r="AF5" s="1053" t="s">
        <v>1467</v>
      </c>
      <c r="AG5" s="1051"/>
      <c r="AH5" s="1054"/>
      <c r="AI5" s="1075" t="s">
        <v>569</v>
      </c>
      <c r="AJ5" s="1051"/>
      <c r="AK5" s="1051"/>
      <c r="AL5" s="1051"/>
      <c r="AM5" s="1051"/>
      <c r="AN5" s="1051"/>
      <c r="AO5" s="1051"/>
      <c r="AP5" s="1051"/>
      <c r="AQ5" s="1051"/>
      <c r="AR5" s="1052"/>
      <c r="AS5" s="1053" t="s">
        <v>1467</v>
      </c>
      <c r="AT5" s="1051"/>
      <c r="AU5" s="1054"/>
    </row>
    <row r="6" spans="1:47" ht="36" customHeight="1" thickBot="1" x14ac:dyDescent="0.25">
      <c r="A6" s="1112" t="s">
        <v>161</v>
      </c>
      <c r="B6" s="1113"/>
      <c r="C6" s="1113"/>
      <c r="D6" s="1113"/>
      <c r="E6" s="1113"/>
      <c r="F6" s="1113"/>
      <c r="G6" s="1113"/>
      <c r="H6" s="1114"/>
      <c r="I6" s="1141" t="s">
        <v>161</v>
      </c>
      <c r="J6" s="1142"/>
      <c r="K6" s="1142"/>
      <c r="L6" s="1142"/>
      <c r="M6" s="1143"/>
      <c r="N6" s="1143"/>
      <c r="O6" s="1143"/>
      <c r="P6" s="1143"/>
      <c r="Q6" s="1143"/>
      <c r="R6" s="1143"/>
      <c r="S6" s="1143"/>
      <c r="T6" s="1143"/>
      <c r="U6" s="1144"/>
      <c r="V6" s="1145" t="s">
        <v>161</v>
      </c>
      <c r="W6" s="1146"/>
      <c r="X6" s="1146"/>
      <c r="Y6" s="1146"/>
      <c r="Z6" s="1146"/>
      <c r="AA6" s="1146"/>
      <c r="AB6" s="1146"/>
      <c r="AC6" s="1146"/>
      <c r="AD6" s="1146"/>
      <c r="AE6" s="1146"/>
      <c r="AF6" s="1146"/>
      <c r="AG6" s="1146"/>
      <c r="AH6" s="1147"/>
      <c r="AI6" s="1148" t="s">
        <v>161</v>
      </c>
      <c r="AJ6" s="1149"/>
      <c r="AK6" s="1149"/>
      <c r="AL6" s="1149"/>
      <c r="AM6" s="1146"/>
      <c r="AN6" s="1146"/>
      <c r="AO6" s="1146"/>
      <c r="AP6" s="1146"/>
      <c r="AQ6" s="1146"/>
      <c r="AR6" s="1146"/>
      <c r="AS6" s="1146"/>
      <c r="AT6" s="1146"/>
      <c r="AU6" s="1147"/>
    </row>
    <row r="7" spans="1:47" ht="48" customHeight="1" x14ac:dyDescent="0.2">
      <c r="A7" s="1126" t="s">
        <v>123</v>
      </c>
      <c r="B7" s="1128" t="s">
        <v>124</v>
      </c>
      <c r="C7" s="1128" t="s">
        <v>125</v>
      </c>
      <c r="D7" s="1128" t="s">
        <v>126</v>
      </c>
      <c r="E7" s="1128" t="s">
        <v>127</v>
      </c>
      <c r="F7" s="1128" t="s">
        <v>128</v>
      </c>
      <c r="G7" s="1128" t="s">
        <v>129</v>
      </c>
      <c r="H7" s="1135" t="s">
        <v>137</v>
      </c>
      <c r="I7" s="1096" t="s">
        <v>533</v>
      </c>
      <c r="J7" s="1088"/>
      <c r="K7" s="1088"/>
      <c r="L7" s="1089"/>
      <c r="M7" s="1090" t="s">
        <v>520</v>
      </c>
      <c r="N7" s="1091"/>
      <c r="O7" s="1097"/>
      <c r="P7" s="1098" t="s">
        <v>521</v>
      </c>
      <c r="Q7" s="1094"/>
      <c r="R7" s="1094"/>
      <c r="S7" s="1094"/>
      <c r="T7" s="1094"/>
      <c r="U7" s="1095"/>
      <c r="V7" s="923" t="s">
        <v>536</v>
      </c>
      <c r="W7" s="924"/>
      <c r="X7" s="924"/>
      <c r="Y7" s="925"/>
      <c r="Z7" s="926" t="s">
        <v>537</v>
      </c>
      <c r="AA7" s="927"/>
      <c r="AB7" s="928"/>
      <c r="AC7" s="920" t="s">
        <v>538</v>
      </c>
      <c r="AD7" s="921"/>
      <c r="AE7" s="921"/>
      <c r="AF7" s="921"/>
      <c r="AG7" s="921"/>
      <c r="AH7" s="950"/>
      <c r="AI7" s="923" t="s">
        <v>539</v>
      </c>
      <c r="AJ7" s="924"/>
      <c r="AK7" s="924"/>
      <c r="AL7" s="925"/>
      <c r="AM7" s="926" t="s">
        <v>540</v>
      </c>
      <c r="AN7" s="927"/>
      <c r="AO7" s="928"/>
      <c r="AP7" s="920" t="s">
        <v>541</v>
      </c>
      <c r="AQ7" s="921"/>
      <c r="AR7" s="921"/>
      <c r="AS7" s="921"/>
      <c r="AT7" s="921"/>
      <c r="AU7" s="922"/>
    </row>
    <row r="8" spans="1:47" ht="62.25" customHeight="1" x14ac:dyDescent="0.2">
      <c r="A8" s="1127"/>
      <c r="B8" s="1129"/>
      <c r="C8" s="1129"/>
      <c r="D8" s="1129"/>
      <c r="E8" s="1129"/>
      <c r="F8" s="1129"/>
      <c r="G8" s="1129"/>
      <c r="H8" s="1136"/>
      <c r="I8" s="492" t="s">
        <v>515</v>
      </c>
      <c r="J8" s="388" t="s">
        <v>230</v>
      </c>
      <c r="K8" s="493" t="s">
        <v>516</v>
      </c>
      <c r="L8" s="163" t="s">
        <v>517</v>
      </c>
      <c r="M8" s="164" t="s">
        <v>518</v>
      </c>
      <c r="N8" s="97" t="s">
        <v>522</v>
      </c>
      <c r="O8" s="98" t="s">
        <v>519</v>
      </c>
      <c r="P8" s="99" t="s">
        <v>534</v>
      </c>
      <c r="Q8" s="494" t="s">
        <v>527</v>
      </c>
      <c r="R8" s="494" t="s">
        <v>523</v>
      </c>
      <c r="S8" s="494" t="s">
        <v>524</v>
      </c>
      <c r="T8" s="494" t="s">
        <v>525</v>
      </c>
      <c r="U8" s="495" t="s">
        <v>526</v>
      </c>
      <c r="V8" s="572" t="s">
        <v>515</v>
      </c>
      <c r="W8" s="573" t="s">
        <v>230</v>
      </c>
      <c r="X8" s="573" t="s">
        <v>516</v>
      </c>
      <c r="Y8" s="576" t="s">
        <v>517</v>
      </c>
      <c r="Z8" s="574" t="s">
        <v>518</v>
      </c>
      <c r="AA8" s="575" t="s">
        <v>522</v>
      </c>
      <c r="AB8" s="577" t="s">
        <v>519</v>
      </c>
      <c r="AC8" s="691" t="s">
        <v>534</v>
      </c>
      <c r="AD8" s="692" t="s">
        <v>527</v>
      </c>
      <c r="AE8" s="692" t="s">
        <v>523</v>
      </c>
      <c r="AF8" s="692" t="s">
        <v>524</v>
      </c>
      <c r="AG8" s="692" t="s">
        <v>525</v>
      </c>
      <c r="AH8" s="811" t="s">
        <v>526</v>
      </c>
      <c r="AI8" s="816" t="s">
        <v>515</v>
      </c>
      <c r="AJ8" s="806" t="s">
        <v>230</v>
      </c>
      <c r="AK8" s="806" t="s">
        <v>516</v>
      </c>
      <c r="AL8" s="814" t="s">
        <v>517</v>
      </c>
      <c r="AM8" s="834" t="s">
        <v>518</v>
      </c>
      <c r="AN8" s="835" t="s">
        <v>522</v>
      </c>
      <c r="AO8" s="836" t="s">
        <v>519</v>
      </c>
      <c r="AP8" s="837" t="s">
        <v>534</v>
      </c>
      <c r="AQ8" s="832" t="s">
        <v>527</v>
      </c>
      <c r="AR8" s="832" t="s">
        <v>523</v>
      </c>
      <c r="AS8" s="832" t="s">
        <v>524</v>
      </c>
      <c r="AT8" s="832" t="s">
        <v>525</v>
      </c>
      <c r="AU8" s="833" t="s">
        <v>526</v>
      </c>
    </row>
    <row r="9" spans="1:47" ht="32.25" customHeight="1" x14ac:dyDescent="0.2">
      <c r="A9" s="1106" t="s">
        <v>162</v>
      </c>
      <c r="B9" s="1107"/>
      <c r="C9" s="1107"/>
      <c r="D9" s="1107"/>
      <c r="E9" s="1107"/>
      <c r="F9" s="1107"/>
      <c r="G9" s="1107"/>
      <c r="H9" s="1108"/>
      <c r="I9" s="294"/>
      <c r="J9" s="389"/>
      <c r="K9" s="497"/>
      <c r="L9" s="498"/>
      <c r="M9" s="496"/>
      <c r="N9" s="497"/>
      <c r="O9" s="299"/>
      <c r="P9" s="300"/>
      <c r="Q9" s="295"/>
      <c r="R9" s="497"/>
      <c r="S9" s="390"/>
      <c r="T9" s="497"/>
      <c r="U9" s="499"/>
      <c r="V9" s="270"/>
      <c r="W9" s="561"/>
      <c r="X9" s="269"/>
      <c r="Y9" s="548"/>
      <c r="Z9" s="270"/>
      <c r="AA9" s="269"/>
      <c r="AB9" s="271"/>
      <c r="AC9" s="270"/>
      <c r="AD9" s="269"/>
      <c r="AE9" s="269"/>
      <c r="AF9" s="269"/>
      <c r="AG9" s="269"/>
      <c r="AH9" s="684"/>
      <c r="AI9" s="270"/>
      <c r="AJ9" s="561"/>
      <c r="AK9" s="269"/>
      <c r="AL9" s="271"/>
      <c r="AM9" s="270"/>
      <c r="AN9" s="269"/>
      <c r="AO9" s="271"/>
      <c r="AP9" s="270"/>
      <c r="AQ9" s="269"/>
      <c r="AR9" s="269"/>
      <c r="AS9" s="269"/>
      <c r="AT9" s="269"/>
      <c r="AU9" s="271"/>
    </row>
    <row r="10" spans="1:47" ht="192.75" customHeight="1" x14ac:dyDescent="0.2">
      <c r="A10" s="391">
        <v>1</v>
      </c>
      <c r="B10" s="623" t="s">
        <v>467</v>
      </c>
      <c r="C10" s="396" t="s">
        <v>332</v>
      </c>
      <c r="D10" s="188">
        <v>44197</v>
      </c>
      <c r="E10" s="188">
        <v>44561</v>
      </c>
      <c r="F10" s="392" t="s">
        <v>297</v>
      </c>
      <c r="G10" s="393" t="s">
        <v>298</v>
      </c>
      <c r="H10" s="394" t="s">
        <v>814</v>
      </c>
      <c r="I10" s="105" t="s">
        <v>1294</v>
      </c>
      <c r="J10" s="205">
        <v>0.33333000000000002</v>
      </c>
      <c r="K10" s="110" t="s">
        <v>655</v>
      </c>
      <c r="L10" s="115" t="s">
        <v>815</v>
      </c>
      <c r="M10" s="112" t="s">
        <v>647</v>
      </c>
      <c r="N10" s="110" t="s">
        <v>528</v>
      </c>
      <c r="O10" s="111" t="s">
        <v>970</v>
      </c>
      <c r="P10" s="112" t="s">
        <v>991</v>
      </c>
      <c r="Q10" s="110" t="s">
        <v>860</v>
      </c>
      <c r="R10" s="106">
        <v>0.25</v>
      </c>
      <c r="S10" s="107" t="s">
        <v>909</v>
      </c>
      <c r="T10" s="110" t="s">
        <v>908</v>
      </c>
      <c r="U10" s="108" t="s">
        <v>528</v>
      </c>
      <c r="V10" s="513" t="s">
        <v>1170</v>
      </c>
      <c r="W10" s="514">
        <v>0.33</v>
      </c>
      <c r="X10" s="63" t="s">
        <v>1172</v>
      </c>
      <c r="Y10" s="540" t="s">
        <v>578</v>
      </c>
      <c r="Z10" s="567" t="s">
        <v>1093</v>
      </c>
      <c r="AA10" s="226" t="s">
        <v>528</v>
      </c>
      <c r="AB10" s="183" t="s">
        <v>1171</v>
      </c>
      <c r="AC10" s="567" t="s">
        <v>1233</v>
      </c>
      <c r="AD10" s="515" t="s">
        <v>860</v>
      </c>
      <c r="AE10" s="514">
        <v>0.5</v>
      </c>
      <c r="AF10" s="635" t="s">
        <v>1328</v>
      </c>
      <c r="AG10" s="515" t="s">
        <v>385</v>
      </c>
      <c r="AH10" s="607" t="s">
        <v>528</v>
      </c>
      <c r="AI10" s="65" t="s">
        <v>1435</v>
      </c>
      <c r="AJ10" s="514">
        <v>1</v>
      </c>
      <c r="AK10" s="63" t="s">
        <v>1434</v>
      </c>
      <c r="AL10" s="64"/>
      <c r="AM10" s="727">
        <v>44569</v>
      </c>
      <c r="AN10" s="515" t="s">
        <v>529</v>
      </c>
      <c r="AO10" s="893" t="s">
        <v>1436</v>
      </c>
      <c r="AP10" s="880" t="s">
        <v>1496</v>
      </c>
      <c r="AQ10" s="201" t="s">
        <v>860</v>
      </c>
      <c r="AR10" s="886">
        <v>1</v>
      </c>
      <c r="AS10" s="883" t="s">
        <v>1599</v>
      </c>
      <c r="AT10" s="894" t="s">
        <v>385</v>
      </c>
      <c r="AU10" s="885" t="s">
        <v>529</v>
      </c>
    </row>
    <row r="11" spans="1:47" ht="283.5" customHeight="1" x14ac:dyDescent="0.2">
      <c r="A11" s="391">
        <v>2</v>
      </c>
      <c r="B11" s="623" t="s">
        <v>299</v>
      </c>
      <c r="C11" s="392" t="s">
        <v>471</v>
      </c>
      <c r="D11" s="188">
        <v>44197</v>
      </c>
      <c r="E11" s="188">
        <v>44561</v>
      </c>
      <c r="F11" s="392" t="s">
        <v>300</v>
      </c>
      <c r="G11" s="393" t="s">
        <v>301</v>
      </c>
      <c r="H11" s="394" t="s">
        <v>302</v>
      </c>
      <c r="I11" s="105" t="s">
        <v>656</v>
      </c>
      <c r="J11" s="205">
        <v>0.7</v>
      </c>
      <c r="K11" s="395" t="s">
        <v>664</v>
      </c>
      <c r="L11" s="115"/>
      <c r="M11" s="112" t="s">
        <v>647</v>
      </c>
      <c r="N11" s="110" t="s">
        <v>528</v>
      </c>
      <c r="O11" s="111" t="s">
        <v>665</v>
      </c>
      <c r="P11" s="112" t="s">
        <v>991</v>
      </c>
      <c r="Q11" s="110" t="s">
        <v>860</v>
      </c>
      <c r="R11" s="106">
        <v>0.8</v>
      </c>
      <c r="S11" s="107" t="s">
        <v>973</v>
      </c>
      <c r="T11" s="110" t="s">
        <v>910</v>
      </c>
      <c r="U11" s="108" t="s">
        <v>528</v>
      </c>
      <c r="V11" s="65" t="s">
        <v>1129</v>
      </c>
      <c r="W11" s="514">
        <v>0.33</v>
      </c>
      <c r="X11" s="63" t="s">
        <v>1074</v>
      </c>
      <c r="Y11" s="549" t="s">
        <v>1130</v>
      </c>
      <c r="Z11" s="567" t="s">
        <v>1093</v>
      </c>
      <c r="AA11" s="226" t="s">
        <v>528</v>
      </c>
      <c r="AB11" s="183" t="s">
        <v>1131</v>
      </c>
      <c r="AC11" s="567" t="s">
        <v>1233</v>
      </c>
      <c r="AD11" s="515" t="s">
        <v>860</v>
      </c>
      <c r="AE11" s="514">
        <v>0.9</v>
      </c>
      <c r="AF11" s="635" t="s">
        <v>1295</v>
      </c>
      <c r="AG11" s="515" t="s">
        <v>910</v>
      </c>
      <c r="AH11" s="607" t="s">
        <v>528</v>
      </c>
      <c r="AI11" s="65" t="s">
        <v>1392</v>
      </c>
      <c r="AJ11" s="514">
        <v>1</v>
      </c>
      <c r="AK11" s="63" t="s">
        <v>1438</v>
      </c>
      <c r="AL11" s="64" t="s">
        <v>1663</v>
      </c>
      <c r="AM11" s="727">
        <v>44569</v>
      </c>
      <c r="AN11" s="515" t="s">
        <v>529</v>
      </c>
      <c r="AO11" s="895" t="s">
        <v>1437</v>
      </c>
      <c r="AP11" s="880" t="s">
        <v>1496</v>
      </c>
      <c r="AQ11" s="201" t="s">
        <v>860</v>
      </c>
      <c r="AR11" s="886">
        <v>0.66</v>
      </c>
      <c r="AS11" s="883" t="s">
        <v>1664</v>
      </c>
      <c r="AT11" s="884" t="s">
        <v>1600</v>
      </c>
      <c r="AU11" s="885" t="s">
        <v>531</v>
      </c>
    </row>
    <row r="12" spans="1:47" ht="180" x14ac:dyDescent="0.2">
      <c r="A12" s="391">
        <v>3</v>
      </c>
      <c r="B12" s="623" t="s">
        <v>496</v>
      </c>
      <c r="C12" s="392" t="s">
        <v>294</v>
      </c>
      <c r="D12" s="188">
        <v>44197</v>
      </c>
      <c r="E12" s="188">
        <v>44561</v>
      </c>
      <c r="F12" s="392" t="s">
        <v>303</v>
      </c>
      <c r="G12" s="393" t="s">
        <v>304</v>
      </c>
      <c r="H12" s="394" t="s">
        <v>305</v>
      </c>
      <c r="I12" s="105" t="s">
        <v>657</v>
      </c>
      <c r="J12" s="205">
        <v>0.33333000000000002</v>
      </c>
      <c r="K12" s="220" t="s">
        <v>1009</v>
      </c>
      <c r="L12" s="115"/>
      <c r="M12" s="112" t="s">
        <v>647</v>
      </c>
      <c r="N12" s="110" t="s">
        <v>528</v>
      </c>
      <c r="O12" s="111" t="s">
        <v>816</v>
      </c>
      <c r="P12" s="112" t="s">
        <v>991</v>
      </c>
      <c r="Q12" s="110" t="s">
        <v>860</v>
      </c>
      <c r="R12" s="106">
        <v>0.33</v>
      </c>
      <c r="S12" s="107" t="s">
        <v>911</v>
      </c>
      <c r="T12" s="110" t="s">
        <v>912</v>
      </c>
      <c r="U12" s="108" t="s">
        <v>528</v>
      </c>
      <c r="V12" s="105" t="s">
        <v>657</v>
      </c>
      <c r="W12" s="205">
        <v>0.33333000000000002</v>
      </c>
      <c r="X12" s="1" t="s">
        <v>1009</v>
      </c>
      <c r="Y12" s="540" t="s">
        <v>578</v>
      </c>
      <c r="Z12" s="567" t="s">
        <v>1093</v>
      </c>
      <c r="AA12" s="226" t="s">
        <v>528</v>
      </c>
      <c r="AB12" s="183" t="s">
        <v>1132</v>
      </c>
      <c r="AC12" s="567" t="s">
        <v>1233</v>
      </c>
      <c r="AD12" s="110" t="s">
        <v>860</v>
      </c>
      <c r="AE12" s="106">
        <v>0.66</v>
      </c>
      <c r="AF12" s="107" t="s">
        <v>911</v>
      </c>
      <c r="AG12" s="110" t="s">
        <v>912</v>
      </c>
      <c r="AH12" s="115" t="s">
        <v>528</v>
      </c>
      <c r="AI12" s="65" t="s">
        <v>1393</v>
      </c>
      <c r="AJ12" s="514">
        <v>1</v>
      </c>
      <c r="AK12" s="609" t="s">
        <v>1394</v>
      </c>
      <c r="AL12" s="64"/>
      <c r="AM12" s="727">
        <v>44569</v>
      </c>
      <c r="AN12" s="515" t="s">
        <v>529</v>
      </c>
      <c r="AO12" s="895" t="s">
        <v>1439</v>
      </c>
      <c r="AP12" s="880" t="s">
        <v>1496</v>
      </c>
      <c r="AQ12" s="201" t="s">
        <v>860</v>
      </c>
      <c r="AR12" s="886">
        <v>1</v>
      </c>
      <c r="AS12" s="883" t="s">
        <v>1601</v>
      </c>
      <c r="AT12" s="884" t="s">
        <v>1600</v>
      </c>
      <c r="AU12" s="885" t="s">
        <v>529</v>
      </c>
    </row>
    <row r="13" spans="1:47" ht="334.5" customHeight="1" x14ac:dyDescent="0.2">
      <c r="A13" s="176">
        <v>4</v>
      </c>
      <c r="B13" s="623" t="s">
        <v>306</v>
      </c>
      <c r="C13" s="396" t="s">
        <v>363</v>
      </c>
      <c r="D13" s="188">
        <v>44256</v>
      </c>
      <c r="E13" s="188">
        <v>44561</v>
      </c>
      <c r="F13" s="396" t="s">
        <v>307</v>
      </c>
      <c r="G13" s="397" t="s">
        <v>308</v>
      </c>
      <c r="H13" s="186" t="s">
        <v>309</v>
      </c>
      <c r="I13" s="105" t="s">
        <v>773</v>
      </c>
      <c r="J13" s="106">
        <v>0.33</v>
      </c>
      <c r="K13" s="110" t="s">
        <v>774</v>
      </c>
      <c r="L13" s="115" t="s">
        <v>698</v>
      </c>
      <c r="M13" s="112" t="s">
        <v>647</v>
      </c>
      <c r="N13" s="110" t="s">
        <v>528</v>
      </c>
      <c r="O13" s="111" t="s">
        <v>775</v>
      </c>
      <c r="P13" s="112" t="s">
        <v>991</v>
      </c>
      <c r="Q13" s="110" t="s">
        <v>860</v>
      </c>
      <c r="R13" s="106">
        <v>0</v>
      </c>
      <c r="S13" s="117" t="s">
        <v>974</v>
      </c>
      <c r="T13" s="110" t="s">
        <v>913</v>
      </c>
      <c r="U13" s="108" t="s">
        <v>528</v>
      </c>
      <c r="V13" s="538" t="s">
        <v>1629</v>
      </c>
      <c r="W13" s="547">
        <v>0.33</v>
      </c>
      <c r="X13" s="539" t="s">
        <v>1067</v>
      </c>
      <c r="Y13" s="552" t="s">
        <v>1630</v>
      </c>
      <c r="Z13" s="567" t="s">
        <v>1093</v>
      </c>
      <c r="AA13" s="226" t="s">
        <v>528</v>
      </c>
      <c r="AB13" s="183" t="s">
        <v>1133</v>
      </c>
      <c r="AC13" s="567" t="s">
        <v>1233</v>
      </c>
      <c r="AD13" s="515" t="s">
        <v>860</v>
      </c>
      <c r="AE13" s="514">
        <v>0</v>
      </c>
      <c r="AF13" s="635" t="s">
        <v>1345</v>
      </c>
      <c r="AG13" s="515" t="s">
        <v>1296</v>
      </c>
      <c r="AH13" s="607" t="s">
        <v>530</v>
      </c>
      <c r="AI13" s="65" t="s">
        <v>1631</v>
      </c>
      <c r="AJ13" s="547">
        <v>1</v>
      </c>
      <c r="AK13" s="515" t="s">
        <v>1296</v>
      </c>
      <c r="AL13" s="64" t="s">
        <v>1632</v>
      </c>
      <c r="AM13" s="727">
        <v>44569</v>
      </c>
      <c r="AN13" s="515" t="s">
        <v>529</v>
      </c>
      <c r="AO13" s="895" t="s">
        <v>1633</v>
      </c>
      <c r="AP13" s="880" t="s">
        <v>1496</v>
      </c>
      <c r="AQ13" s="201" t="s">
        <v>860</v>
      </c>
      <c r="AR13" s="886">
        <v>1</v>
      </c>
      <c r="AS13" s="883" t="s">
        <v>1610</v>
      </c>
      <c r="AT13" s="884" t="s">
        <v>1611</v>
      </c>
      <c r="AU13" s="885" t="s">
        <v>529</v>
      </c>
    </row>
    <row r="14" spans="1:47" ht="258" customHeight="1" x14ac:dyDescent="0.2">
      <c r="A14" s="176">
        <v>5</v>
      </c>
      <c r="B14" s="623" t="s">
        <v>310</v>
      </c>
      <c r="C14" s="396" t="s">
        <v>363</v>
      </c>
      <c r="D14" s="188">
        <v>44197</v>
      </c>
      <c r="E14" s="188">
        <v>44561</v>
      </c>
      <c r="F14" s="396" t="s">
        <v>311</v>
      </c>
      <c r="G14" s="201" t="s">
        <v>497</v>
      </c>
      <c r="H14" s="186" t="s">
        <v>312</v>
      </c>
      <c r="I14" s="105" t="s">
        <v>776</v>
      </c>
      <c r="J14" s="106">
        <v>0.33</v>
      </c>
      <c r="K14" s="110" t="s">
        <v>777</v>
      </c>
      <c r="L14" s="115" t="s">
        <v>704</v>
      </c>
      <c r="M14" s="112" t="s">
        <v>647</v>
      </c>
      <c r="N14" s="110" t="s">
        <v>528</v>
      </c>
      <c r="O14" s="111" t="s">
        <v>817</v>
      </c>
      <c r="P14" s="112" t="s">
        <v>991</v>
      </c>
      <c r="Q14" s="110" t="s">
        <v>860</v>
      </c>
      <c r="R14" s="106">
        <v>0.33</v>
      </c>
      <c r="S14" s="107" t="s">
        <v>975</v>
      </c>
      <c r="T14" s="110" t="s">
        <v>914</v>
      </c>
      <c r="U14" s="108" t="s">
        <v>528</v>
      </c>
      <c r="V14" s="513" t="s">
        <v>1634</v>
      </c>
      <c r="W14" s="514">
        <v>0.33</v>
      </c>
      <c r="X14" s="515" t="s">
        <v>1182</v>
      </c>
      <c r="Y14" s="540" t="s">
        <v>704</v>
      </c>
      <c r="Z14" s="567" t="s">
        <v>1093</v>
      </c>
      <c r="AA14" s="110" t="s">
        <v>528</v>
      </c>
      <c r="AB14" s="183" t="s">
        <v>1134</v>
      </c>
      <c r="AC14" s="567" t="s">
        <v>1233</v>
      </c>
      <c r="AD14" s="515" t="s">
        <v>860</v>
      </c>
      <c r="AE14" s="106">
        <v>0.66</v>
      </c>
      <c r="AF14" s="107" t="s">
        <v>1297</v>
      </c>
      <c r="AG14" s="110" t="s">
        <v>914</v>
      </c>
      <c r="AH14" s="115" t="s">
        <v>528</v>
      </c>
      <c r="AI14" s="513" t="s">
        <v>1634</v>
      </c>
      <c r="AJ14" s="514">
        <v>1</v>
      </c>
      <c r="AK14" s="515" t="s">
        <v>1440</v>
      </c>
      <c r="AL14" s="540" t="s">
        <v>704</v>
      </c>
      <c r="AM14" s="727">
        <v>44569</v>
      </c>
      <c r="AN14" s="515" t="s">
        <v>529</v>
      </c>
      <c r="AO14" s="895" t="s">
        <v>1635</v>
      </c>
      <c r="AP14" s="880" t="s">
        <v>1496</v>
      </c>
      <c r="AQ14" s="201" t="s">
        <v>860</v>
      </c>
      <c r="AR14" s="886">
        <v>1</v>
      </c>
      <c r="AS14" s="883" t="s">
        <v>1602</v>
      </c>
      <c r="AT14" s="884" t="s">
        <v>1636</v>
      </c>
      <c r="AU14" s="885" t="s">
        <v>529</v>
      </c>
    </row>
    <row r="15" spans="1:47" ht="274.14999999999998" customHeight="1" x14ac:dyDescent="0.2">
      <c r="A15" s="391">
        <v>6</v>
      </c>
      <c r="B15" s="623" t="s">
        <v>313</v>
      </c>
      <c r="C15" s="392" t="s">
        <v>196</v>
      </c>
      <c r="D15" s="188">
        <v>44197</v>
      </c>
      <c r="E15" s="188">
        <v>44561</v>
      </c>
      <c r="F15" s="392" t="s">
        <v>314</v>
      </c>
      <c r="G15" s="393" t="s">
        <v>315</v>
      </c>
      <c r="H15" s="394" t="s">
        <v>316</v>
      </c>
      <c r="I15" s="105" t="s">
        <v>687</v>
      </c>
      <c r="J15" s="205">
        <v>0.33</v>
      </c>
      <c r="K15" s="110" t="s">
        <v>686</v>
      </c>
      <c r="L15" s="115"/>
      <c r="M15" s="112" t="s">
        <v>647</v>
      </c>
      <c r="N15" s="110" t="s">
        <v>528</v>
      </c>
      <c r="O15" s="111" t="s">
        <v>705</v>
      </c>
      <c r="P15" s="112" t="s">
        <v>991</v>
      </c>
      <c r="Q15" s="110" t="s">
        <v>860</v>
      </c>
      <c r="R15" s="106">
        <v>0.33</v>
      </c>
      <c r="S15" s="107" t="s">
        <v>915</v>
      </c>
      <c r="T15" s="110" t="s">
        <v>916</v>
      </c>
      <c r="U15" s="108" t="s">
        <v>528</v>
      </c>
      <c r="V15" s="65" t="s">
        <v>1178</v>
      </c>
      <c r="W15" s="514">
        <v>0.33</v>
      </c>
      <c r="X15" s="63" t="s">
        <v>1179</v>
      </c>
      <c r="Y15" s="540" t="s">
        <v>578</v>
      </c>
      <c r="Z15" s="567" t="s">
        <v>1093</v>
      </c>
      <c r="AA15" s="110" t="s">
        <v>528</v>
      </c>
      <c r="AB15" s="183" t="s">
        <v>1180</v>
      </c>
      <c r="AC15" s="567" t="s">
        <v>1233</v>
      </c>
      <c r="AD15" s="110" t="s">
        <v>860</v>
      </c>
      <c r="AE15" s="106">
        <v>0.66</v>
      </c>
      <c r="AF15" s="107" t="s">
        <v>1298</v>
      </c>
      <c r="AG15" s="110" t="s">
        <v>1299</v>
      </c>
      <c r="AH15" s="115" t="s">
        <v>528</v>
      </c>
      <c r="AI15" s="105" t="s">
        <v>1444</v>
      </c>
      <c r="AJ15" s="205">
        <v>1</v>
      </c>
      <c r="AK15" s="110" t="s">
        <v>1445</v>
      </c>
      <c r="AL15" s="108"/>
      <c r="AM15" s="727">
        <v>44569</v>
      </c>
      <c r="AN15" s="515" t="s">
        <v>529</v>
      </c>
      <c r="AO15" s="895" t="s">
        <v>1446</v>
      </c>
      <c r="AP15" s="880" t="s">
        <v>1496</v>
      </c>
      <c r="AQ15" s="201" t="s">
        <v>860</v>
      </c>
      <c r="AR15" s="886">
        <v>1</v>
      </c>
      <c r="AS15" s="117" t="s">
        <v>1603</v>
      </c>
      <c r="AT15" s="201" t="s">
        <v>1604</v>
      </c>
      <c r="AU15" s="885" t="s">
        <v>529</v>
      </c>
    </row>
    <row r="16" spans="1:47" ht="397.15" customHeight="1" x14ac:dyDescent="0.2">
      <c r="A16" s="391">
        <v>7</v>
      </c>
      <c r="B16" s="623" t="s">
        <v>818</v>
      </c>
      <c r="C16" s="396" t="s">
        <v>362</v>
      </c>
      <c r="D16" s="188">
        <v>44228</v>
      </c>
      <c r="E16" s="188">
        <v>44408</v>
      </c>
      <c r="F16" s="396" t="s">
        <v>356</v>
      </c>
      <c r="G16" s="135" t="s">
        <v>1018</v>
      </c>
      <c r="H16" s="186" t="s">
        <v>1019</v>
      </c>
      <c r="I16" s="105" t="s">
        <v>660</v>
      </c>
      <c r="J16" s="205">
        <v>0.33</v>
      </c>
      <c r="K16" s="110" t="s">
        <v>661</v>
      </c>
      <c r="L16" s="115" t="s">
        <v>819</v>
      </c>
      <c r="M16" s="112" t="s">
        <v>647</v>
      </c>
      <c r="N16" s="110" t="s">
        <v>528</v>
      </c>
      <c r="O16" s="111" t="s">
        <v>820</v>
      </c>
      <c r="P16" s="112" t="s">
        <v>991</v>
      </c>
      <c r="Q16" s="110" t="s">
        <v>860</v>
      </c>
      <c r="R16" s="106">
        <v>0.6</v>
      </c>
      <c r="S16" s="117" t="s">
        <v>990</v>
      </c>
      <c r="T16" s="110" t="s">
        <v>917</v>
      </c>
      <c r="U16" s="108" t="s">
        <v>528</v>
      </c>
      <c r="V16" s="65" t="s">
        <v>1174</v>
      </c>
      <c r="W16" s="514">
        <v>0.33</v>
      </c>
      <c r="X16" s="63" t="s">
        <v>1173</v>
      </c>
      <c r="Y16" s="540" t="s">
        <v>578</v>
      </c>
      <c r="Z16" s="567" t="s">
        <v>1093</v>
      </c>
      <c r="AA16" s="110" t="s">
        <v>528</v>
      </c>
      <c r="AB16" s="183" t="s">
        <v>1637</v>
      </c>
      <c r="AC16" s="567" t="s">
        <v>1233</v>
      </c>
      <c r="AD16" s="515" t="s">
        <v>860</v>
      </c>
      <c r="AE16" s="514">
        <v>0.66</v>
      </c>
      <c r="AF16" s="63" t="s">
        <v>1315</v>
      </c>
      <c r="AG16" s="635" t="s">
        <v>1255</v>
      </c>
      <c r="AH16" s="607" t="s">
        <v>1011</v>
      </c>
      <c r="AI16" s="65" t="s">
        <v>1638</v>
      </c>
      <c r="AJ16" s="514">
        <v>0.34</v>
      </c>
      <c r="AK16" s="591" t="s">
        <v>1481</v>
      </c>
      <c r="AL16" s="540" t="s">
        <v>578</v>
      </c>
      <c r="AM16" s="727">
        <v>44569</v>
      </c>
      <c r="AN16" s="515" t="s">
        <v>529</v>
      </c>
      <c r="AO16" s="895" t="s">
        <v>1483</v>
      </c>
      <c r="AP16" s="880" t="s">
        <v>1496</v>
      </c>
      <c r="AQ16" s="201" t="s">
        <v>860</v>
      </c>
      <c r="AR16" s="886">
        <v>1</v>
      </c>
      <c r="AS16" s="883" t="s">
        <v>1605</v>
      </c>
      <c r="AT16" s="894" t="s">
        <v>1606</v>
      </c>
      <c r="AU16" s="885" t="s">
        <v>529</v>
      </c>
    </row>
    <row r="17" spans="1:47" ht="409.6" customHeight="1" x14ac:dyDescent="0.2">
      <c r="A17" s="391">
        <v>8</v>
      </c>
      <c r="B17" s="748" t="s">
        <v>918</v>
      </c>
      <c r="C17" s="396" t="s">
        <v>362</v>
      </c>
      <c r="D17" s="188">
        <v>44287</v>
      </c>
      <c r="E17" s="188">
        <v>44560</v>
      </c>
      <c r="F17" s="396" t="s">
        <v>498</v>
      </c>
      <c r="G17" s="201" t="s">
        <v>821</v>
      </c>
      <c r="H17" s="186" t="s">
        <v>357</v>
      </c>
      <c r="I17" s="105" t="s">
        <v>822</v>
      </c>
      <c r="J17" s="205">
        <v>0.33</v>
      </c>
      <c r="K17" s="110" t="s">
        <v>823</v>
      </c>
      <c r="L17" s="115" t="s">
        <v>824</v>
      </c>
      <c r="M17" s="112" t="s">
        <v>647</v>
      </c>
      <c r="N17" s="110" t="s">
        <v>528</v>
      </c>
      <c r="O17" s="111" t="s">
        <v>825</v>
      </c>
      <c r="P17" s="112" t="s">
        <v>991</v>
      </c>
      <c r="Q17" s="110" t="s">
        <v>860</v>
      </c>
      <c r="R17" s="106">
        <v>0.33</v>
      </c>
      <c r="S17" s="107" t="s">
        <v>976</v>
      </c>
      <c r="T17" s="110" t="s">
        <v>919</v>
      </c>
      <c r="U17" s="108" t="s">
        <v>528</v>
      </c>
      <c r="V17" s="578" t="s">
        <v>1175</v>
      </c>
      <c r="W17" s="514">
        <v>0.33</v>
      </c>
      <c r="X17" s="571" t="s">
        <v>1176</v>
      </c>
      <c r="Y17" s="540" t="s">
        <v>578</v>
      </c>
      <c r="Z17" s="567" t="s">
        <v>1093</v>
      </c>
      <c r="AA17" s="110" t="s">
        <v>528</v>
      </c>
      <c r="AB17" s="183" t="s">
        <v>1177</v>
      </c>
      <c r="AC17" s="567" t="s">
        <v>1233</v>
      </c>
      <c r="AD17" s="515" t="s">
        <v>860</v>
      </c>
      <c r="AE17" s="514">
        <v>0.66</v>
      </c>
      <c r="AF17" s="63" t="s">
        <v>1269</v>
      </c>
      <c r="AG17" s="635" t="s">
        <v>1255</v>
      </c>
      <c r="AH17" s="607" t="s">
        <v>528</v>
      </c>
      <c r="AI17" s="65" t="s">
        <v>1639</v>
      </c>
      <c r="AJ17" s="514">
        <v>0.34</v>
      </c>
      <c r="AK17" s="591" t="s">
        <v>1482</v>
      </c>
      <c r="AL17" s="540" t="s">
        <v>578</v>
      </c>
      <c r="AM17" s="727">
        <v>44569</v>
      </c>
      <c r="AN17" s="515" t="s">
        <v>529</v>
      </c>
      <c r="AO17" s="895" t="s">
        <v>1484</v>
      </c>
      <c r="AP17" s="880" t="s">
        <v>1496</v>
      </c>
      <c r="AQ17" s="201" t="s">
        <v>860</v>
      </c>
      <c r="AR17" s="886">
        <v>1</v>
      </c>
      <c r="AS17" s="883" t="s">
        <v>1605</v>
      </c>
      <c r="AT17" s="894" t="s">
        <v>1606</v>
      </c>
      <c r="AU17" s="885" t="s">
        <v>529</v>
      </c>
    </row>
    <row r="18" spans="1:47" ht="238.9" customHeight="1" x14ac:dyDescent="0.2">
      <c r="A18" s="391">
        <v>9</v>
      </c>
      <c r="B18" s="623" t="s">
        <v>358</v>
      </c>
      <c r="C18" s="392" t="s">
        <v>336</v>
      </c>
      <c r="D18" s="188">
        <v>44197</v>
      </c>
      <c r="E18" s="188">
        <v>44561</v>
      </c>
      <c r="F18" s="398" t="s">
        <v>359</v>
      </c>
      <c r="G18" s="399" t="s">
        <v>360</v>
      </c>
      <c r="H18" s="394" t="s">
        <v>361</v>
      </c>
      <c r="I18" s="363" t="s">
        <v>629</v>
      </c>
      <c r="J18" s="400">
        <f>2/11</f>
        <v>0.18181818181818182</v>
      </c>
      <c r="K18" s="110" t="s">
        <v>663</v>
      </c>
      <c r="L18" s="115" t="s">
        <v>621</v>
      </c>
      <c r="M18" s="112" t="s">
        <v>647</v>
      </c>
      <c r="N18" s="110" t="s">
        <v>528</v>
      </c>
      <c r="O18" s="111" t="s">
        <v>662</v>
      </c>
      <c r="P18" s="112" t="s">
        <v>991</v>
      </c>
      <c r="Q18" s="110" t="s">
        <v>860</v>
      </c>
      <c r="R18" s="106">
        <v>0.18</v>
      </c>
      <c r="S18" s="107" t="s">
        <v>629</v>
      </c>
      <c r="T18" s="110" t="s">
        <v>920</v>
      </c>
      <c r="U18" s="108" t="s">
        <v>528</v>
      </c>
      <c r="V18" s="531" t="s">
        <v>1135</v>
      </c>
      <c r="W18" s="516">
        <v>0.64</v>
      </c>
      <c r="X18" s="63" t="s">
        <v>1136</v>
      </c>
      <c r="Y18" s="540" t="s">
        <v>578</v>
      </c>
      <c r="Z18" s="567" t="s">
        <v>1093</v>
      </c>
      <c r="AA18" s="110" t="s">
        <v>528</v>
      </c>
      <c r="AB18" s="183" t="s">
        <v>1640</v>
      </c>
      <c r="AC18" s="567" t="s">
        <v>1233</v>
      </c>
      <c r="AD18" s="110" t="s">
        <v>860</v>
      </c>
      <c r="AE18" s="106">
        <v>0.82</v>
      </c>
      <c r="AF18" s="107" t="s">
        <v>1300</v>
      </c>
      <c r="AG18" s="110" t="s">
        <v>1301</v>
      </c>
      <c r="AH18" s="115" t="s">
        <v>528</v>
      </c>
      <c r="AI18" s="730" t="s">
        <v>1371</v>
      </c>
      <c r="AJ18" s="516">
        <v>1</v>
      </c>
      <c r="AK18" s="515" t="s">
        <v>1372</v>
      </c>
      <c r="AL18" s="540" t="s">
        <v>578</v>
      </c>
      <c r="AM18" s="727">
        <v>44569</v>
      </c>
      <c r="AN18" s="515" t="s">
        <v>529</v>
      </c>
      <c r="AO18" s="895" t="s">
        <v>1441</v>
      </c>
      <c r="AP18" s="880" t="s">
        <v>1496</v>
      </c>
      <c r="AQ18" s="201" t="s">
        <v>860</v>
      </c>
      <c r="AR18" s="886">
        <v>1</v>
      </c>
      <c r="AS18" s="883" t="s">
        <v>1641</v>
      </c>
      <c r="AT18" s="884" t="s">
        <v>1607</v>
      </c>
      <c r="AU18" s="885" t="s">
        <v>529</v>
      </c>
    </row>
    <row r="19" spans="1:47" ht="406.9" customHeight="1" x14ac:dyDescent="0.2">
      <c r="A19" s="391">
        <v>10</v>
      </c>
      <c r="B19" s="623" t="s">
        <v>264</v>
      </c>
      <c r="C19" s="392" t="s">
        <v>212</v>
      </c>
      <c r="D19" s="188">
        <v>44198</v>
      </c>
      <c r="E19" s="188">
        <v>44561</v>
      </c>
      <c r="F19" s="392" t="s">
        <v>265</v>
      </c>
      <c r="G19" s="392" t="s">
        <v>265</v>
      </c>
      <c r="H19" s="394" t="s">
        <v>826</v>
      </c>
      <c r="I19" s="105" t="s">
        <v>577</v>
      </c>
      <c r="J19" s="401">
        <f>28/29</f>
        <v>0.96551724137931039</v>
      </c>
      <c r="K19" s="110" t="s">
        <v>827</v>
      </c>
      <c r="L19" s="115" t="s">
        <v>578</v>
      </c>
      <c r="M19" s="112" t="s">
        <v>647</v>
      </c>
      <c r="N19" s="110" t="s">
        <v>528</v>
      </c>
      <c r="O19" s="111" t="s">
        <v>828</v>
      </c>
      <c r="P19" s="112" t="s">
        <v>991</v>
      </c>
      <c r="Q19" s="110" t="s">
        <v>860</v>
      </c>
      <c r="R19" s="106">
        <v>0.97</v>
      </c>
      <c r="S19" s="107" t="s">
        <v>996</v>
      </c>
      <c r="T19" s="110" t="s">
        <v>921</v>
      </c>
      <c r="U19" s="108" t="s">
        <v>528</v>
      </c>
      <c r="V19" s="65" t="s">
        <v>1137</v>
      </c>
      <c r="W19" s="514">
        <v>0.93</v>
      </c>
      <c r="X19" s="63" t="s">
        <v>1089</v>
      </c>
      <c r="Y19" s="540" t="s">
        <v>578</v>
      </c>
      <c r="Z19" s="567" t="s">
        <v>1093</v>
      </c>
      <c r="AA19" s="110" t="s">
        <v>528</v>
      </c>
      <c r="AB19" s="183" t="s">
        <v>1138</v>
      </c>
      <c r="AC19" s="567" t="s">
        <v>1233</v>
      </c>
      <c r="AD19" s="515" t="s">
        <v>860</v>
      </c>
      <c r="AE19" s="514">
        <v>0.93</v>
      </c>
      <c r="AF19" s="635" t="s">
        <v>1302</v>
      </c>
      <c r="AG19" s="515" t="s">
        <v>1303</v>
      </c>
      <c r="AH19" s="607" t="s">
        <v>528</v>
      </c>
      <c r="AI19" s="65" t="s">
        <v>1382</v>
      </c>
      <c r="AJ19" s="515" t="s">
        <v>1383</v>
      </c>
      <c r="AK19" s="514">
        <v>1</v>
      </c>
      <c r="AL19" s="64" t="s">
        <v>578</v>
      </c>
      <c r="AM19" s="727">
        <v>44569</v>
      </c>
      <c r="AN19" s="515" t="s">
        <v>529</v>
      </c>
      <c r="AO19" s="895" t="s">
        <v>1442</v>
      </c>
      <c r="AP19" s="880" t="s">
        <v>1496</v>
      </c>
      <c r="AQ19" s="201" t="s">
        <v>860</v>
      </c>
      <c r="AR19" s="886">
        <v>1</v>
      </c>
      <c r="AS19" s="883" t="s">
        <v>1608</v>
      </c>
      <c r="AT19" s="884" t="s">
        <v>1609</v>
      </c>
      <c r="AU19" s="885" t="s">
        <v>529</v>
      </c>
    </row>
    <row r="20" spans="1:47" ht="29.25" customHeight="1" x14ac:dyDescent="0.2">
      <c r="A20" s="1115" t="s">
        <v>139</v>
      </c>
      <c r="B20" s="1116"/>
      <c r="C20" s="1116"/>
      <c r="D20" s="1116"/>
      <c r="E20" s="1116"/>
      <c r="F20" s="1116"/>
      <c r="G20" s="1116"/>
      <c r="H20" s="1137"/>
      <c r="I20" s="402"/>
      <c r="J20" s="403"/>
      <c r="K20" s="404"/>
      <c r="L20" s="405"/>
      <c r="M20" s="406"/>
      <c r="N20" s="404"/>
      <c r="O20" s="407"/>
      <c r="P20" s="408"/>
      <c r="Q20" s="409"/>
      <c r="R20" s="404"/>
      <c r="S20" s="410"/>
      <c r="T20" s="404"/>
      <c r="U20" s="411"/>
      <c r="V20" s="374"/>
      <c r="W20" s="562"/>
      <c r="X20" s="375"/>
      <c r="Y20" s="550"/>
      <c r="Z20" s="374"/>
      <c r="AA20" s="375"/>
      <c r="AB20" s="376"/>
      <c r="AC20" s="374"/>
      <c r="AD20" s="375"/>
      <c r="AE20" s="375"/>
      <c r="AF20" s="375"/>
      <c r="AG20" s="375"/>
      <c r="AH20" s="872"/>
      <c r="AI20" s="374"/>
      <c r="AJ20" s="562"/>
      <c r="AK20" s="375"/>
      <c r="AL20" s="376"/>
      <c r="AM20" s="374"/>
      <c r="AN20" s="375"/>
      <c r="AO20" s="376"/>
      <c r="AP20" s="374"/>
      <c r="AQ20" s="375"/>
      <c r="AR20" s="375"/>
      <c r="AS20" s="375"/>
      <c r="AT20" s="375"/>
      <c r="AU20" s="376"/>
    </row>
    <row r="21" spans="1:47" ht="268.14999999999998" customHeight="1" x14ac:dyDescent="0.2">
      <c r="A21" s="202">
        <v>1</v>
      </c>
      <c r="B21" s="624" t="s">
        <v>499</v>
      </c>
      <c r="C21" s="412" t="s">
        <v>330</v>
      </c>
      <c r="D21" s="188">
        <v>44197</v>
      </c>
      <c r="E21" s="188">
        <v>44561</v>
      </c>
      <c r="F21" s="412" t="s">
        <v>317</v>
      </c>
      <c r="G21" s="412" t="s">
        <v>318</v>
      </c>
      <c r="H21" s="204" t="s">
        <v>319</v>
      </c>
      <c r="I21" s="105" t="s">
        <v>922</v>
      </c>
      <c r="J21" s="205">
        <v>0.33333000000000002</v>
      </c>
      <c r="K21" s="220" t="s">
        <v>606</v>
      </c>
      <c r="L21" s="115"/>
      <c r="M21" s="112" t="s">
        <v>647</v>
      </c>
      <c r="N21" s="110" t="s">
        <v>528</v>
      </c>
      <c r="O21" s="111" t="s">
        <v>666</v>
      </c>
      <c r="P21" s="112" t="s">
        <v>991</v>
      </c>
      <c r="Q21" s="110" t="s">
        <v>860</v>
      </c>
      <c r="R21" s="106">
        <v>0.33</v>
      </c>
      <c r="S21" s="107" t="s">
        <v>923</v>
      </c>
      <c r="T21" s="110" t="s">
        <v>924</v>
      </c>
      <c r="U21" s="108" t="s">
        <v>528</v>
      </c>
      <c r="V21" s="65" t="s">
        <v>1075</v>
      </c>
      <c r="W21" s="514">
        <v>0.33</v>
      </c>
      <c r="X21" s="63" t="s">
        <v>1141</v>
      </c>
      <c r="Y21" s="540" t="s">
        <v>578</v>
      </c>
      <c r="Z21" s="567" t="s">
        <v>1093</v>
      </c>
      <c r="AA21" s="110" t="s">
        <v>528</v>
      </c>
      <c r="AB21" s="183" t="s">
        <v>1139</v>
      </c>
      <c r="AC21" s="567" t="s">
        <v>1233</v>
      </c>
      <c r="AD21" s="110" t="s">
        <v>860</v>
      </c>
      <c r="AE21" s="106">
        <v>0.66</v>
      </c>
      <c r="AF21" s="107" t="s">
        <v>923</v>
      </c>
      <c r="AG21" s="110" t="s">
        <v>924</v>
      </c>
      <c r="AH21" s="115" t="s">
        <v>528</v>
      </c>
      <c r="AI21" s="65" t="s">
        <v>1395</v>
      </c>
      <c r="AJ21" s="514">
        <v>1</v>
      </c>
      <c r="AK21" s="609" t="s">
        <v>1396</v>
      </c>
      <c r="AL21" s="64"/>
      <c r="AM21" s="727">
        <v>44569</v>
      </c>
      <c r="AN21" s="515" t="s">
        <v>529</v>
      </c>
      <c r="AO21" s="183" t="s">
        <v>1642</v>
      </c>
      <c r="AP21" s="567" t="s">
        <v>1496</v>
      </c>
      <c r="AQ21" s="110" t="s">
        <v>860</v>
      </c>
      <c r="AR21" s="106">
        <v>1</v>
      </c>
      <c r="AS21" s="635" t="s">
        <v>1612</v>
      </c>
      <c r="AT21" s="515" t="s">
        <v>1613</v>
      </c>
      <c r="AU21" s="540" t="s">
        <v>529</v>
      </c>
    </row>
    <row r="22" spans="1:47" ht="294.75" customHeight="1" x14ac:dyDescent="0.2">
      <c r="A22" s="413">
        <v>2</v>
      </c>
      <c r="B22" s="615" t="s">
        <v>320</v>
      </c>
      <c r="C22" s="222" t="s">
        <v>294</v>
      </c>
      <c r="D22" s="188">
        <v>44197</v>
      </c>
      <c r="E22" s="188">
        <v>44561</v>
      </c>
      <c r="F22" s="414" t="s">
        <v>321</v>
      </c>
      <c r="G22" s="414" t="s">
        <v>322</v>
      </c>
      <c r="H22" s="415" t="s">
        <v>323</v>
      </c>
      <c r="I22" s="105" t="s">
        <v>667</v>
      </c>
      <c r="J22" s="205">
        <v>0.33333000000000002</v>
      </c>
      <c r="K22" s="110" t="s">
        <v>607</v>
      </c>
      <c r="L22" s="115"/>
      <c r="M22" s="112" t="s">
        <v>647</v>
      </c>
      <c r="N22" s="110" t="s">
        <v>528</v>
      </c>
      <c r="O22" s="111" t="s">
        <v>829</v>
      </c>
      <c r="P22" s="112" t="s">
        <v>991</v>
      </c>
      <c r="Q22" s="110" t="s">
        <v>860</v>
      </c>
      <c r="R22" s="106">
        <v>0.33</v>
      </c>
      <c r="S22" s="117" t="s">
        <v>1006</v>
      </c>
      <c r="T22" s="110" t="s">
        <v>1007</v>
      </c>
      <c r="U22" s="108" t="s">
        <v>528</v>
      </c>
      <c r="V22" s="65" t="s">
        <v>1076</v>
      </c>
      <c r="W22" s="514">
        <v>0.33</v>
      </c>
      <c r="X22" s="63" t="s">
        <v>1140</v>
      </c>
      <c r="Y22" s="540" t="s">
        <v>578</v>
      </c>
      <c r="Z22" s="567" t="s">
        <v>1093</v>
      </c>
      <c r="AA22" s="110" t="s">
        <v>528</v>
      </c>
      <c r="AB22" s="183" t="s">
        <v>1142</v>
      </c>
      <c r="AC22" s="567" t="s">
        <v>1233</v>
      </c>
      <c r="AD22" s="110" t="s">
        <v>860</v>
      </c>
      <c r="AE22" s="106">
        <v>0.66</v>
      </c>
      <c r="AF22" s="107" t="s">
        <v>1304</v>
      </c>
      <c r="AG22" s="110" t="s">
        <v>1007</v>
      </c>
      <c r="AH22" s="115" t="s">
        <v>528</v>
      </c>
      <c r="AI22" s="65" t="s">
        <v>1397</v>
      </c>
      <c r="AJ22" s="514">
        <v>1</v>
      </c>
      <c r="AK22" s="609" t="s">
        <v>1398</v>
      </c>
      <c r="AL22" s="64"/>
      <c r="AM22" s="727">
        <v>44569</v>
      </c>
      <c r="AN22" s="515" t="s">
        <v>529</v>
      </c>
      <c r="AO22" s="183" t="s">
        <v>1443</v>
      </c>
      <c r="AP22" s="567" t="s">
        <v>1496</v>
      </c>
      <c r="AQ22" s="110" t="s">
        <v>860</v>
      </c>
      <c r="AR22" s="106">
        <v>1</v>
      </c>
      <c r="AS22" s="635" t="s">
        <v>1614</v>
      </c>
      <c r="AT22" s="515" t="s">
        <v>1398</v>
      </c>
      <c r="AU22" s="64" t="s">
        <v>529</v>
      </c>
    </row>
    <row r="23" spans="1:47" ht="238.9" customHeight="1" x14ac:dyDescent="0.2">
      <c r="A23" s="176">
        <v>3</v>
      </c>
      <c r="B23" s="614" t="s">
        <v>364</v>
      </c>
      <c r="C23" s="103" t="s">
        <v>365</v>
      </c>
      <c r="D23" s="188">
        <v>44197</v>
      </c>
      <c r="E23" s="188">
        <v>44561</v>
      </c>
      <c r="F23" s="416" t="s">
        <v>366</v>
      </c>
      <c r="G23" s="135" t="s">
        <v>367</v>
      </c>
      <c r="H23" s="186" t="s">
        <v>368</v>
      </c>
      <c r="I23" s="363" t="s">
        <v>668</v>
      </c>
      <c r="J23" s="401">
        <v>0.33</v>
      </c>
      <c r="K23" s="110" t="s">
        <v>977</v>
      </c>
      <c r="L23" s="115" t="s">
        <v>621</v>
      </c>
      <c r="M23" s="112" t="s">
        <v>647</v>
      </c>
      <c r="N23" s="110" t="s">
        <v>528</v>
      </c>
      <c r="O23" s="111" t="s">
        <v>669</v>
      </c>
      <c r="P23" s="112" t="s">
        <v>991</v>
      </c>
      <c r="Q23" s="110" t="s">
        <v>860</v>
      </c>
      <c r="R23" s="106">
        <v>0.33</v>
      </c>
      <c r="S23" s="117" t="s">
        <v>925</v>
      </c>
      <c r="T23" s="110" t="s">
        <v>926</v>
      </c>
      <c r="U23" s="108" t="s">
        <v>528</v>
      </c>
      <c r="V23" s="531" t="s">
        <v>1041</v>
      </c>
      <c r="W23" s="532">
        <v>0.33</v>
      </c>
      <c r="X23" s="515" t="s">
        <v>1042</v>
      </c>
      <c r="Y23" s="540" t="s">
        <v>578</v>
      </c>
      <c r="Z23" s="567" t="s">
        <v>1093</v>
      </c>
      <c r="AA23" s="110" t="s">
        <v>528</v>
      </c>
      <c r="AB23" s="183" t="s">
        <v>1143</v>
      </c>
      <c r="AC23" s="567" t="s">
        <v>1233</v>
      </c>
      <c r="AD23" s="110" t="s">
        <v>860</v>
      </c>
      <c r="AE23" s="106">
        <v>0.66</v>
      </c>
      <c r="AF23" s="107" t="s">
        <v>1305</v>
      </c>
      <c r="AG23" s="110" t="s">
        <v>926</v>
      </c>
      <c r="AH23" s="115" t="s">
        <v>528</v>
      </c>
      <c r="AI23" s="730" t="s">
        <v>1373</v>
      </c>
      <c r="AJ23" s="516">
        <v>1</v>
      </c>
      <c r="AK23" s="515" t="s">
        <v>1042</v>
      </c>
      <c r="AL23" s="540" t="s">
        <v>578</v>
      </c>
      <c r="AM23" s="727">
        <v>44569</v>
      </c>
      <c r="AN23" s="515" t="s">
        <v>529</v>
      </c>
      <c r="AO23" s="183" t="s">
        <v>1447</v>
      </c>
      <c r="AP23" s="567" t="s">
        <v>1496</v>
      </c>
      <c r="AQ23" s="110" t="s">
        <v>860</v>
      </c>
      <c r="AR23" s="106">
        <v>1</v>
      </c>
      <c r="AS23" s="635" t="s">
        <v>1615</v>
      </c>
      <c r="AT23" s="515" t="s">
        <v>1609</v>
      </c>
      <c r="AU23" s="540" t="s">
        <v>529</v>
      </c>
    </row>
    <row r="24" spans="1:47" ht="407.45" customHeight="1" x14ac:dyDescent="0.2">
      <c r="A24" s="417">
        <v>4</v>
      </c>
      <c r="B24" s="614" t="s">
        <v>369</v>
      </c>
      <c r="C24" s="103" t="s">
        <v>339</v>
      </c>
      <c r="D24" s="188">
        <v>44197</v>
      </c>
      <c r="E24" s="188">
        <v>44561</v>
      </c>
      <c r="F24" s="103" t="s">
        <v>370</v>
      </c>
      <c r="G24" s="135" t="s">
        <v>371</v>
      </c>
      <c r="H24" s="113" t="s">
        <v>372</v>
      </c>
      <c r="I24" s="363" t="s">
        <v>670</v>
      </c>
      <c r="J24" s="401">
        <v>0.33</v>
      </c>
      <c r="K24" s="110" t="s">
        <v>672</v>
      </c>
      <c r="L24" s="115" t="s">
        <v>621</v>
      </c>
      <c r="M24" s="112" t="s">
        <v>647</v>
      </c>
      <c r="N24" s="110" t="s">
        <v>528</v>
      </c>
      <c r="O24" s="111" t="s">
        <v>671</v>
      </c>
      <c r="P24" s="112" t="s">
        <v>991</v>
      </c>
      <c r="Q24" s="110" t="s">
        <v>860</v>
      </c>
      <c r="R24" s="106">
        <v>0.33</v>
      </c>
      <c r="S24" s="234" t="s">
        <v>927</v>
      </c>
      <c r="T24" s="319" t="s">
        <v>906</v>
      </c>
      <c r="U24" s="228" t="s">
        <v>528</v>
      </c>
      <c r="V24" s="531" t="s">
        <v>1043</v>
      </c>
      <c r="W24" s="532">
        <v>0.33</v>
      </c>
      <c r="X24" s="515" t="s">
        <v>1044</v>
      </c>
      <c r="Y24" s="540" t="s">
        <v>578</v>
      </c>
      <c r="Z24" s="567" t="s">
        <v>1093</v>
      </c>
      <c r="AA24" s="110" t="s">
        <v>528</v>
      </c>
      <c r="AB24" s="183" t="s">
        <v>1144</v>
      </c>
      <c r="AC24" s="567" t="s">
        <v>1233</v>
      </c>
      <c r="AD24" s="110" t="s">
        <v>860</v>
      </c>
      <c r="AE24" s="106">
        <v>0.66</v>
      </c>
      <c r="AF24" s="523" t="s">
        <v>1306</v>
      </c>
      <c r="AG24" s="703" t="s">
        <v>906</v>
      </c>
      <c r="AH24" s="873" t="s">
        <v>528</v>
      </c>
      <c r="AI24" s="730" t="s">
        <v>1643</v>
      </c>
      <c r="AJ24" s="516">
        <v>0.33</v>
      </c>
      <c r="AK24" s="515" t="s">
        <v>1374</v>
      </c>
      <c r="AL24" s="540" t="s">
        <v>578</v>
      </c>
      <c r="AM24" s="727">
        <v>44569</v>
      </c>
      <c r="AN24" s="515" t="s">
        <v>529</v>
      </c>
      <c r="AO24" s="183" t="s">
        <v>1448</v>
      </c>
      <c r="AP24" s="567" t="s">
        <v>1496</v>
      </c>
      <c r="AQ24" s="110" t="s">
        <v>860</v>
      </c>
      <c r="AR24" s="106">
        <v>1</v>
      </c>
      <c r="AS24" s="635" t="s">
        <v>1616</v>
      </c>
      <c r="AT24" s="515" t="s">
        <v>1609</v>
      </c>
      <c r="AU24" s="540" t="s">
        <v>529</v>
      </c>
    </row>
    <row r="25" spans="1:47" ht="232.15" customHeight="1" x14ac:dyDescent="0.2">
      <c r="A25" s="413">
        <v>5</v>
      </c>
      <c r="B25" s="615" t="s">
        <v>266</v>
      </c>
      <c r="C25" s="222" t="s">
        <v>212</v>
      </c>
      <c r="D25" s="188">
        <v>44228</v>
      </c>
      <c r="E25" s="188">
        <v>44455</v>
      </c>
      <c r="F25" s="222" t="s">
        <v>1169</v>
      </c>
      <c r="G25" s="414" t="s">
        <v>267</v>
      </c>
      <c r="H25" s="118" t="s">
        <v>268</v>
      </c>
      <c r="I25" s="105" t="s">
        <v>579</v>
      </c>
      <c r="J25" s="205">
        <v>0</v>
      </c>
      <c r="K25" s="110" t="s">
        <v>580</v>
      </c>
      <c r="L25" s="115" t="s">
        <v>578</v>
      </c>
      <c r="M25" s="112" t="s">
        <v>647</v>
      </c>
      <c r="N25" s="110" t="s">
        <v>528</v>
      </c>
      <c r="O25" s="111" t="s">
        <v>830</v>
      </c>
      <c r="P25" s="112" t="s">
        <v>991</v>
      </c>
      <c r="Q25" s="110" t="s">
        <v>860</v>
      </c>
      <c r="R25" s="106">
        <v>0</v>
      </c>
      <c r="S25" s="107" t="s">
        <v>579</v>
      </c>
      <c r="T25" s="110" t="s">
        <v>578</v>
      </c>
      <c r="U25" s="108" t="s">
        <v>535</v>
      </c>
      <c r="V25" s="65" t="s">
        <v>1090</v>
      </c>
      <c r="W25" s="514">
        <v>0.5</v>
      </c>
      <c r="X25" s="63" t="s">
        <v>1091</v>
      </c>
      <c r="Y25" s="540" t="s">
        <v>1092</v>
      </c>
      <c r="Z25" s="567" t="s">
        <v>1093</v>
      </c>
      <c r="AA25" s="110" t="s">
        <v>528</v>
      </c>
      <c r="AB25" s="183" t="s">
        <v>1145</v>
      </c>
      <c r="AC25" s="567" t="s">
        <v>1233</v>
      </c>
      <c r="AD25" s="515" t="s">
        <v>860</v>
      </c>
      <c r="AE25" s="514">
        <v>0.5</v>
      </c>
      <c r="AF25" s="635" t="s">
        <v>1090</v>
      </c>
      <c r="AG25" s="515" t="s">
        <v>1307</v>
      </c>
      <c r="AH25" s="607" t="s">
        <v>528</v>
      </c>
      <c r="AI25" s="65" t="s">
        <v>1384</v>
      </c>
      <c r="AJ25" s="514">
        <v>1</v>
      </c>
      <c r="AK25" s="63" t="s">
        <v>1385</v>
      </c>
      <c r="AL25" s="64" t="s">
        <v>578</v>
      </c>
      <c r="AM25" s="727">
        <v>44569</v>
      </c>
      <c r="AN25" s="515" t="s">
        <v>529</v>
      </c>
      <c r="AO25" s="183" t="s">
        <v>1449</v>
      </c>
      <c r="AP25" s="567" t="s">
        <v>1496</v>
      </c>
      <c r="AQ25" s="110" t="s">
        <v>860</v>
      </c>
      <c r="AR25" s="106">
        <v>1</v>
      </c>
      <c r="AS25" s="635" t="s">
        <v>1384</v>
      </c>
      <c r="AT25" s="515" t="s">
        <v>1609</v>
      </c>
      <c r="AU25" s="540" t="s">
        <v>529</v>
      </c>
    </row>
    <row r="26" spans="1:47" ht="33" customHeight="1" x14ac:dyDescent="0.2">
      <c r="A26" s="1118" t="s">
        <v>140</v>
      </c>
      <c r="B26" s="1119"/>
      <c r="C26" s="1119"/>
      <c r="D26" s="1119"/>
      <c r="E26" s="1119"/>
      <c r="F26" s="1119"/>
      <c r="G26" s="1119"/>
      <c r="H26" s="1138"/>
      <c r="I26" s="418"/>
      <c r="J26" s="419"/>
      <c r="K26" s="420"/>
      <c r="L26" s="421"/>
      <c r="M26" s="422"/>
      <c r="N26" s="420"/>
      <c r="O26" s="423"/>
      <c r="P26" s="424"/>
      <c r="Q26" s="425"/>
      <c r="R26" s="420"/>
      <c r="S26" s="426"/>
      <c r="T26" s="420"/>
      <c r="U26" s="427"/>
      <c r="V26" s="377"/>
      <c r="W26" s="563"/>
      <c r="X26" s="378"/>
      <c r="Y26" s="551"/>
      <c r="Z26" s="377"/>
      <c r="AA26" s="378"/>
      <c r="AB26" s="379"/>
      <c r="AC26" s="377"/>
      <c r="AD26" s="378"/>
      <c r="AE26" s="378"/>
      <c r="AF26" s="378"/>
      <c r="AG26" s="378"/>
      <c r="AH26" s="874"/>
      <c r="AI26" s="377"/>
      <c r="AJ26" s="563"/>
      <c r="AK26" s="378"/>
      <c r="AL26" s="379"/>
      <c r="AM26" s="377"/>
      <c r="AN26" s="378"/>
      <c r="AO26" s="379"/>
      <c r="AP26" s="377"/>
      <c r="AQ26" s="378"/>
      <c r="AR26" s="378"/>
      <c r="AS26" s="378"/>
      <c r="AT26" s="378"/>
      <c r="AU26" s="379"/>
    </row>
    <row r="27" spans="1:47" ht="256.5" x14ac:dyDescent="0.2">
      <c r="A27" s="413">
        <v>1</v>
      </c>
      <c r="B27" s="615" t="s">
        <v>271</v>
      </c>
      <c r="C27" s="222" t="s">
        <v>333</v>
      </c>
      <c r="D27" s="188">
        <v>44197</v>
      </c>
      <c r="E27" s="188">
        <v>44316</v>
      </c>
      <c r="F27" s="222" t="s">
        <v>272</v>
      </c>
      <c r="G27" s="222" t="s">
        <v>273</v>
      </c>
      <c r="H27" s="118">
        <v>1</v>
      </c>
      <c r="I27" s="105" t="s">
        <v>612</v>
      </c>
      <c r="J27" s="428">
        <v>0.2</v>
      </c>
      <c r="K27" s="110" t="s">
        <v>673</v>
      </c>
      <c r="L27" s="111" t="s">
        <v>613</v>
      </c>
      <c r="M27" s="112" t="s">
        <v>647</v>
      </c>
      <c r="N27" s="110" t="s">
        <v>530</v>
      </c>
      <c r="O27" s="111" t="s">
        <v>745</v>
      </c>
      <c r="P27" s="112" t="s">
        <v>991</v>
      </c>
      <c r="Q27" s="110" t="s">
        <v>860</v>
      </c>
      <c r="R27" s="106">
        <v>0.2</v>
      </c>
      <c r="S27" s="117" t="s">
        <v>928</v>
      </c>
      <c r="T27" s="110" t="s">
        <v>929</v>
      </c>
      <c r="U27" s="108" t="s">
        <v>531</v>
      </c>
      <c r="V27" s="65" t="s">
        <v>1644</v>
      </c>
      <c r="W27" s="516">
        <v>0.6</v>
      </c>
      <c r="X27" s="63" t="s">
        <v>1069</v>
      </c>
      <c r="Y27" s="540" t="s">
        <v>578</v>
      </c>
      <c r="Z27" s="567" t="s">
        <v>1093</v>
      </c>
      <c r="AA27" s="110" t="s">
        <v>530</v>
      </c>
      <c r="AB27" s="183" t="s">
        <v>1146</v>
      </c>
      <c r="AC27" s="567" t="s">
        <v>1233</v>
      </c>
      <c r="AD27" s="515" t="s">
        <v>860</v>
      </c>
      <c r="AE27" s="514">
        <v>0.6</v>
      </c>
      <c r="AF27" s="63" t="s">
        <v>1256</v>
      </c>
      <c r="AG27" s="635" t="s">
        <v>1257</v>
      </c>
      <c r="AH27" s="607" t="s">
        <v>1011</v>
      </c>
      <c r="AI27" s="65" t="s">
        <v>1645</v>
      </c>
      <c r="AJ27" s="514">
        <v>1</v>
      </c>
      <c r="AK27" s="63" t="s">
        <v>1408</v>
      </c>
      <c r="AL27" s="64" t="s">
        <v>578</v>
      </c>
      <c r="AM27" s="727">
        <v>44569</v>
      </c>
      <c r="AN27" s="515" t="s">
        <v>529</v>
      </c>
      <c r="AO27" s="183" t="s">
        <v>1450</v>
      </c>
      <c r="AP27" s="567" t="s">
        <v>1496</v>
      </c>
      <c r="AQ27" s="110" t="s">
        <v>860</v>
      </c>
      <c r="AR27" s="106">
        <v>1</v>
      </c>
      <c r="AS27" s="635" t="s">
        <v>1645</v>
      </c>
      <c r="AT27" s="515" t="s">
        <v>1617</v>
      </c>
      <c r="AU27" s="540" t="s">
        <v>529</v>
      </c>
    </row>
    <row r="28" spans="1:47" ht="268.89999999999998" customHeight="1" x14ac:dyDescent="0.2">
      <c r="A28" s="413">
        <v>2</v>
      </c>
      <c r="B28" s="615" t="s">
        <v>274</v>
      </c>
      <c r="C28" s="222" t="s">
        <v>333</v>
      </c>
      <c r="D28" s="188">
        <v>44197</v>
      </c>
      <c r="E28" s="188">
        <v>44561</v>
      </c>
      <c r="F28" s="222" t="s">
        <v>275</v>
      </c>
      <c r="G28" s="222" t="s">
        <v>276</v>
      </c>
      <c r="H28" s="118" t="s">
        <v>277</v>
      </c>
      <c r="I28" s="105" t="s">
        <v>614</v>
      </c>
      <c r="J28" s="205">
        <v>0.33</v>
      </c>
      <c r="K28" s="110" t="s">
        <v>674</v>
      </c>
      <c r="L28" s="115"/>
      <c r="M28" s="112" t="s">
        <v>647</v>
      </c>
      <c r="N28" s="110" t="s">
        <v>528</v>
      </c>
      <c r="O28" s="111" t="s">
        <v>831</v>
      </c>
      <c r="P28" s="112" t="s">
        <v>991</v>
      </c>
      <c r="Q28" s="110" t="s">
        <v>860</v>
      </c>
      <c r="R28" s="106">
        <v>0.15</v>
      </c>
      <c r="S28" s="117" t="s">
        <v>978</v>
      </c>
      <c r="T28" s="110" t="s">
        <v>930</v>
      </c>
      <c r="U28" s="108" t="s">
        <v>528</v>
      </c>
      <c r="V28" s="65" t="s">
        <v>1646</v>
      </c>
      <c r="W28" s="515">
        <v>40</v>
      </c>
      <c r="X28" s="63" t="s">
        <v>1070</v>
      </c>
      <c r="Y28" s="540" t="s">
        <v>578</v>
      </c>
      <c r="Z28" s="567" t="s">
        <v>1093</v>
      </c>
      <c r="AA28" s="110" t="s">
        <v>528</v>
      </c>
      <c r="AB28" s="183" t="s">
        <v>1186</v>
      </c>
      <c r="AC28" s="567" t="s">
        <v>1233</v>
      </c>
      <c r="AD28" s="515" t="s">
        <v>860</v>
      </c>
      <c r="AE28" s="514">
        <v>0.3</v>
      </c>
      <c r="AF28" s="635" t="s">
        <v>1308</v>
      </c>
      <c r="AG28" s="515" t="s">
        <v>1309</v>
      </c>
      <c r="AH28" s="607" t="s">
        <v>528</v>
      </c>
      <c r="AI28" s="65" t="s">
        <v>1647</v>
      </c>
      <c r="AJ28" s="731">
        <v>0.93300000000000005</v>
      </c>
      <c r="AK28" s="63" t="s">
        <v>1409</v>
      </c>
      <c r="AL28" s="64" t="s">
        <v>578</v>
      </c>
      <c r="AM28" s="727">
        <v>44569</v>
      </c>
      <c r="AN28" s="515" t="s">
        <v>529</v>
      </c>
      <c r="AO28" s="183" t="s">
        <v>1451</v>
      </c>
      <c r="AP28" s="567" t="s">
        <v>1496</v>
      </c>
      <c r="AQ28" s="110" t="s">
        <v>860</v>
      </c>
      <c r="AR28" s="106">
        <v>1</v>
      </c>
      <c r="AS28" s="635" t="s">
        <v>1648</v>
      </c>
      <c r="AT28" s="515" t="s">
        <v>1618</v>
      </c>
      <c r="AU28" s="540" t="s">
        <v>529</v>
      </c>
    </row>
    <row r="29" spans="1:47" ht="199.15" customHeight="1" x14ac:dyDescent="0.2">
      <c r="A29" s="202">
        <v>3</v>
      </c>
      <c r="B29" s="615" t="s">
        <v>278</v>
      </c>
      <c r="C29" s="222" t="s">
        <v>333</v>
      </c>
      <c r="D29" s="188">
        <v>44228</v>
      </c>
      <c r="E29" s="188">
        <v>44561</v>
      </c>
      <c r="F29" s="222" t="s">
        <v>279</v>
      </c>
      <c r="G29" s="222" t="s">
        <v>280</v>
      </c>
      <c r="H29" s="204" t="s">
        <v>281</v>
      </c>
      <c r="I29" s="105" t="s">
        <v>615</v>
      </c>
      <c r="J29" s="205">
        <v>0.33</v>
      </c>
      <c r="K29" s="110" t="s">
        <v>675</v>
      </c>
      <c r="L29" s="115"/>
      <c r="M29" s="112" t="s">
        <v>647</v>
      </c>
      <c r="N29" s="110" t="s">
        <v>528</v>
      </c>
      <c r="O29" s="111" t="s">
        <v>676</v>
      </c>
      <c r="P29" s="112" t="s">
        <v>991</v>
      </c>
      <c r="Q29" s="110" t="s">
        <v>860</v>
      </c>
      <c r="R29" s="106">
        <v>0.33</v>
      </c>
      <c r="S29" s="107" t="s">
        <v>615</v>
      </c>
      <c r="T29" s="110" t="s">
        <v>931</v>
      </c>
      <c r="U29" s="108" t="s">
        <v>528</v>
      </c>
      <c r="V29" s="65" t="s">
        <v>1071</v>
      </c>
      <c r="W29" s="516">
        <v>0.33</v>
      </c>
      <c r="X29" s="515" t="s">
        <v>1147</v>
      </c>
      <c r="Y29" s="540" t="s">
        <v>578</v>
      </c>
      <c r="Z29" s="567" t="s">
        <v>1093</v>
      </c>
      <c r="AA29" s="110" t="s">
        <v>528</v>
      </c>
      <c r="AB29" s="183" t="s">
        <v>1148</v>
      </c>
      <c r="AC29" s="567" t="s">
        <v>1233</v>
      </c>
      <c r="AD29" s="110" t="s">
        <v>860</v>
      </c>
      <c r="AE29" s="106">
        <v>0.66</v>
      </c>
      <c r="AF29" s="107" t="s">
        <v>1310</v>
      </c>
      <c r="AG29" s="110" t="s">
        <v>931</v>
      </c>
      <c r="AH29" s="115" t="s">
        <v>528</v>
      </c>
      <c r="AI29" s="65" t="s">
        <v>1649</v>
      </c>
      <c r="AJ29" s="514">
        <v>1</v>
      </c>
      <c r="AK29" s="63" t="s">
        <v>1410</v>
      </c>
      <c r="AL29" s="64" t="s">
        <v>578</v>
      </c>
      <c r="AM29" s="727">
        <v>44569</v>
      </c>
      <c r="AN29" s="515" t="s">
        <v>529</v>
      </c>
      <c r="AO29" s="183" t="s">
        <v>1452</v>
      </c>
      <c r="AP29" s="567" t="s">
        <v>1496</v>
      </c>
      <c r="AQ29" s="110" t="s">
        <v>860</v>
      </c>
      <c r="AR29" s="106">
        <v>1</v>
      </c>
      <c r="AS29" s="635" t="s">
        <v>1619</v>
      </c>
      <c r="AT29" s="515" t="s">
        <v>1620</v>
      </c>
      <c r="AU29" s="540" t="s">
        <v>529</v>
      </c>
    </row>
    <row r="30" spans="1:47" ht="199.15" customHeight="1" x14ac:dyDescent="0.2">
      <c r="A30" s="413">
        <v>4</v>
      </c>
      <c r="B30" s="615" t="s">
        <v>282</v>
      </c>
      <c r="C30" s="222" t="s">
        <v>333</v>
      </c>
      <c r="D30" s="188">
        <v>44228</v>
      </c>
      <c r="E30" s="188">
        <v>44561</v>
      </c>
      <c r="F30" s="414" t="s">
        <v>283</v>
      </c>
      <c r="G30" s="222" t="s">
        <v>280</v>
      </c>
      <c r="H30" s="204" t="s">
        <v>500</v>
      </c>
      <c r="I30" s="105" t="s">
        <v>832</v>
      </c>
      <c r="J30" s="205">
        <v>0.33</v>
      </c>
      <c r="K30" s="110" t="s">
        <v>677</v>
      </c>
      <c r="L30" s="115"/>
      <c r="M30" s="112" t="s">
        <v>647</v>
      </c>
      <c r="N30" s="110" t="s">
        <v>528</v>
      </c>
      <c r="O30" s="111" t="s">
        <v>678</v>
      </c>
      <c r="P30" s="112" t="s">
        <v>991</v>
      </c>
      <c r="Q30" s="110" t="s">
        <v>860</v>
      </c>
      <c r="R30" s="106">
        <v>0.33</v>
      </c>
      <c r="S30" s="107" t="s">
        <v>932</v>
      </c>
      <c r="T30" s="110" t="s">
        <v>979</v>
      </c>
      <c r="U30" s="108" t="s">
        <v>528</v>
      </c>
      <c r="V30" s="513" t="s">
        <v>1650</v>
      </c>
      <c r="W30" s="516">
        <v>0.33</v>
      </c>
      <c r="X30" s="515" t="s">
        <v>1149</v>
      </c>
      <c r="Y30" s="540" t="s">
        <v>578</v>
      </c>
      <c r="Z30" s="567" t="s">
        <v>1093</v>
      </c>
      <c r="AA30" s="110" t="s">
        <v>528</v>
      </c>
      <c r="AB30" s="183" t="s">
        <v>1150</v>
      </c>
      <c r="AC30" s="567" t="s">
        <v>1233</v>
      </c>
      <c r="AD30" s="110" t="s">
        <v>860</v>
      </c>
      <c r="AE30" s="106">
        <v>0.66</v>
      </c>
      <c r="AF30" s="107" t="s">
        <v>1311</v>
      </c>
      <c r="AG30" s="110" t="s">
        <v>979</v>
      </c>
      <c r="AH30" s="115" t="s">
        <v>528</v>
      </c>
      <c r="AI30" s="513" t="s">
        <v>1411</v>
      </c>
      <c r="AJ30" s="514">
        <v>1</v>
      </c>
      <c r="AK30" s="63" t="s">
        <v>1453</v>
      </c>
      <c r="AL30" s="64" t="s">
        <v>1651</v>
      </c>
      <c r="AM30" s="727">
        <v>44569</v>
      </c>
      <c r="AN30" s="515" t="s">
        <v>529</v>
      </c>
      <c r="AO30" s="183" t="s">
        <v>1454</v>
      </c>
      <c r="AP30" s="567" t="s">
        <v>1496</v>
      </c>
      <c r="AQ30" s="110" t="s">
        <v>860</v>
      </c>
      <c r="AR30" s="514">
        <v>0.94</v>
      </c>
      <c r="AS30" s="63" t="s">
        <v>1652</v>
      </c>
      <c r="AT30" s="515" t="s">
        <v>1621</v>
      </c>
      <c r="AU30" s="540" t="s">
        <v>529</v>
      </c>
    </row>
    <row r="31" spans="1:47" ht="315" customHeight="1" x14ac:dyDescent="0.25">
      <c r="A31" s="413">
        <v>5</v>
      </c>
      <c r="B31" s="624" t="s">
        <v>324</v>
      </c>
      <c r="C31" s="412" t="s">
        <v>294</v>
      </c>
      <c r="D31" s="188">
        <v>44197</v>
      </c>
      <c r="E31" s="188">
        <v>44561</v>
      </c>
      <c r="F31" s="412" t="s">
        <v>325</v>
      </c>
      <c r="G31" s="220" t="s">
        <v>326</v>
      </c>
      <c r="H31" s="204" t="s">
        <v>327</v>
      </c>
      <c r="I31" s="105" t="s">
        <v>608</v>
      </c>
      <c r="J31" s="205">
        <v>0.33333000000000002</v>
      </c>
      <c r="K31" s="429" t="s">
        <v>833</v>
      </c>
      <c r="L31" s="430" t="s">
        <v>685</v>
      </c>
      <c r="M31" s="112" t="s">
        <v>647</v>
      </c>
      <c r="N31" s="110" t="s">
        <v>528</v>
      </c>
      <c r="O31" s="111" t="s">
        <v>1312</v>
      </c>
      <c r="P31" s="112" t="s">
        <v>991</v>
      </c>
      <c r="Q31" s="110" t="s">
        <v>860</v>
      </c>
      <c r="R31" s="106">
        <v>0.33</v>
      </c>
      <c r="S31" s="107" t="s">
        <v>933</v>
      </c>
      <c r="T31" s="110" t="s">
        <v>971</v>
      </c>
      <c r="U31" s="108" t="s">
        <v>528</v>
      </c>
      <c r="V31" s="105" t="s">
        <v>1077</v>
      </c>
      <c r="W31" s="205">
        <v>0.33333000000000002</v>
      </c>
      <c r="X31" s="542" t="s">
        <v>1078</v>
      </c>
      <c r="Y31" s="540" t="s">
        <v>578</v>
      </c>
      <c r="Z31" s="567" t="s">
        <v>1093</v>
      </c>
      <c r="AA31" s="110" t="s">
        <v>528</v>
      </c>
      <c r="AB31" s="183" t="s">
        <v>1151</v>
      </c>
      <c r="AC31" s="567" t="s">
        <v>1233</v>
      </c>
      <c r="AD31" s="110" t="s">
        <v>860</v>
      </c>
      <c r="AE31" s="106">
        <v>0.66</v>
      </c>
      <c r="AF31" s="107" t="s">
        <v>1313</v>
      </c>
      <c r="AG31" s="110" t="s">
        <v>1314</v>
      </c>
      <c r="AH31" s="115" t="s">
        <v>528</v>
      </c>
      <c r="AI31" s="65" t="s">
        <v>1399</v>
      </c>
      <c r="AJ31" s="514">
        <v>1</v>
      </c>
      <c r="AK31" s="609" t="s">
        <v>1400</v>
      </c>
      <c r="AL31" s="64"/>
      <c r="AM31" s="727">
        <v>44569</v>
      </c>
      <c r="AN31" s="515" t="s">
        <v>529</v>
      </c>
      <c r="AO31" s="895" t="s">
        <v>1455</v>
      </c>
      <c r="AP31" s="880" t="s">
        <v>1496</v>
      </c>
      <c r="AQ31" s="201" t="s">
        <v>860</v>
      </c>
      <c r="AR31" s="882">
        <v>1</v>
      </c>
      <c r="AS31" s="894" t="s">
        <v>1622</v>
      </c>
      <c r="AT31" s="884" t="s">
        <v>1609</v>
      </c>
      <c r="AU31" s="885" t="s">
        <v>529</v>
      </c>
    </row>
    <row r="32" spans="1:47" s="380" customFormat="1" ht="238.5" customHeight="1" x14ac:dyDescent="0.2">
      <c r="A32" s="413">
        <v>6</v>
      </c>
      <c r="B32" s="615" t="s">
        <v>834</v>
      </c>
      <c r="C32" s="222" t="s">
        <v>453</v>
      </c>
      <c r="D32" s="188">
        <v>44287</v>
      </c>
      <c r="E32" s="188">
        <v>44561</v>
      </c>
      <c r="F32" s="222" t="s">
        <v>835</v>
      </c>
      <c r="G32" s="222" t="s">
        <v>835</v>
      </c>
      <c r="H32" s="118" t="s">
        <v>373</v>
      </c>
      <c r="I32" s="105" t="s">
        <v>699</v>
      </c>
      <c r="J32" s="110" t="s">
        <v>700</v>
      </c>
      <c r="K32" s="110" t="s">
        <v>701</v>
      </c>
      <c r="L32" s="115" t="s">
        <v>836</v>
      </c>
      <c r="M32" s="112" t="s">
        <v>647</v>
      </c>
      <c r="N32" s="110" t="s">
        <v>528</v>
      </c>
      <c r="O32" s="111" t="s">
        <v>703</v>
      </c>
      <c r="P32" s="112" t="s">
        <v>991</v>
      </c>
      <c r="Q32" s="110" t="s">
        <v>860</v>
      </c>
      <c r="R32" s="106">
        <v>0</v>
      </c>
      <c r="S32" s="107" t="s">
        <v>699</v>
      </c>
      <c r="T32" s="110" t="s">
        <v>578</v>
      </c>
      <c r="U32" s="108" t="s">
        <v>528</v>
      </c>
      <c r="V32" s="538" t="s">
        <v>1653</v>
      </c>
      <c r="W32" s="547">
        <v>0.5</v>
      </c>
      <c r="X32" s="539" t="s">
        <v>1181</v>
      </c>
      <c r="Y32" s="552" t="s">
        <v>1068</v>
      </c>
      <c r="Z32" s="567" t="s">
        <v>1093</v>
      </c>
      <c r="AA32" s="110" t="s">
        <v>528</v>
      </c>
      <c r="AB32" s="183" t="s">
        <v>1152</v>
      </c>
      <c r="AC32" s="567" t="s">
        <v>1233</v>
      </c>
      <c r="AD32" s="515" t="s">
        <v>860</v>
      </c>
      <c r="AE32" s="514">
        <v>0.3</v>
      </c>
      <c r="AF32" s="635" t="s">
        <v>1344</v>
      </c>
      <c r="AG32" s="515" t="s">
        <v>1329</v>
      </c>
      <c r="AH32" s="607" t="s">
        <v>528</v>
      </c>
      <c r="AI32" s="65" t="s">
        <v>1654</v>
      </c>
      <c r="AJ32" s="514">
        <v>1</v>
      </c>
      <c r="AK32" s="63" t="s">
        <v>1487</v>
      </c>
      <c r="AL32" s="64" t="s">
        <v>1488</v>
      </c>
      <c r="AM32" s="727">
        <v>44569</v>
      </c>
      <c r="AN32" s="515" t="s">
        <v>529</v>
      </c>
      <c r="AO32" s="895" t="s">
        <v>1485</v>
      </c>
      <c r="AP32" s="880" t="s">
        <v>1496</v>
      </c>
      <c r="AQ32" s="201" t="s">
        <v>860</v>
      </c>
      <c r="AR32" s="882">
        <v>0.5</v>
      </c>
      <c r="AS32" s="883" t="s">
        <v>1623</v>
      </c>
      <c r="AT32" s="884" t="s">
        <v>1609</v>
      </c>
      <c r="AU32" s="885" t="s">
        <v>531</v>
      </c>
    </row>
    <row r="33" spans="1:47" ht="182.25" customHeight="1" x14ac:dyDescent="0.2">
      <c r="A33" s="413">
        <v>7</v>
      </c>
      <c r="B33" s="615" t="s">
        <v>501</v>
      </c>
      <c r="C33" s="222" t="s">
        <v>453</v>
      </c>
      <c r="D33" s="188">
        <v>44256</v>
      </c>
      <c r="E33" s="188">
        <v>44561</v>
      </c>
      <c r="F33" s="222" t="s">
        <v>374</v>
      </c>
      <c r="G33" s="222" t="s">
        <v>375</v>
      </c>
      <c r="H33" s="204" t="s">
        <v>376</v>
      </c>
      <c r="I33" s="105" t="s">
        <v>837</v>
      </c>
      <c r="J33" s="106">
        <v>0.1</v>
      </c>
      <c r="K33" s="110" t="s">
        <v>778</v>
      </c>
      <c r="L33" s="115" t="s">
        <v>702</v>
      </c>
      <c r="M33" s="112" t="s">
        <v>647</v>
      </c>
      <c r="N33" s="110" t="s">
        <v>528</v>
      </c>
      <c r="O33" s="111" t="s">
        <v>779</v>
      </c>
      <c r="P33" s="112" t="s">
        <v>991</v>
      </c>
      <c r="Q33" s="110" t="s">
        <v>860</v>
      </c>
      <c r="R33" s="106">
        <v>0.1</v>
      </c>
      <c r="S33" s="107" t="s">
        <v>972</v>
      </c>
      <c r="T33" s="110" t="s">
        <v>934</v>
      </c>
      <c r="U33" s="108" t="s">
        <v>528</v>
      </c>
      <c r="V33" s="538" t="s">
        <v>1655</v>
      </c>
      <c r="W33" s="547">
        <v>0.5</v>
      </c>
      <c r="X33" s="539" t="s">
        <v>1656</v>
      </c>
      <c r="Y33" s="552" t="s">
        <v>1657</v>
      </c>
      <c r="Z33" s="567" t="s">
        <v>1093</v>
      </c>
      <c r="AA33" s="110" t="s">
        <v>528</v>
      </c>
      <c r="AB33" s="183" t="s">
        <v>1153</v>
      </c>
      <c r="AC33" s="567" t="s">
        <v>1233</v>
      </c>
      <c r="AD33" s="515" t="s">
        <v>860</v>
      </c>
      <c r="AE33" s="514">
        <v>0.6</v>
      </c>
      <c r="AF33" s="635" t="s">
        <v>1316</v>
      </c>
      <c r="AG33" s="515" t="s">
        <v>1317</v>
      </c>
      <c r="AH33" s="607" t="s">
        <v>528</v>
      </c>
      <c r="AI33" s="65" t="s">
        <v>1489</v>
      </c>
      <c r="AJ33" s="514">
        <v>1</v>
      </c>
      <c r="AK33" s="63" t="s">
        <v>1658</v>
      </c>
      <c r="AL33" s="64" t="s">
        <v>1490</v>
      </c>
      <c r="AM33" s="727">
        <v>44569</v>
      </c>
      <c r="AN33" s="515" t="s">
        <v>529</v>
      </c>
      <c r="AO33" s="895" t="s">
        <v>1486</v>
      </c>
      <c r="AP33" s="880" t="s">
        <v>1496</v>
      </c>
      <c r="AQ33" s="201" t="s">
        <v>860</v>
      </c>
      <c r="AR33" s="886">
        <v>1</v>
      </c>
      <c r="AS33" s="883" t="s">
        <v>1605</v>
      </c>
      <c r="AT33" s="894" t="s">
        <v>1606</v>
      </c>
      <c r="AU33" s="885" t="s">
        <v>529</v>
      </c>
    </row>
    <row r="34" spans="1:47" ht="205.15" customHeight="1" x14ac:dyDescent="0.2">
      <c r="A34" s="417">
        <v>8</v>
      </c>
      <c r="B34" s="615" t="s">
        <v>377</v>
      </c>
      <c r="C34" s="216" t="s">
        <v>378</v>
      </c>
      <c r="D34" s="188">
        <v>44228</v>
      </c>
      <c r="E34" s="188">
        <v>44561</v>
      </c>
      <c r="F34" s="222" t="s">
        <v>379</v>
      </c>
      <c r="G34" s="222" t="s">
        <v>380</v>
      </c>
      <c r="H34" s="118" t="s">
        <v>381</v>
      </c>
      <c r="I34" s="363" t="s">
        <v>838</v>
      </c>
      <c r="J34" s="431">
        <v>0.05</v>
      </c>
      <c r="K34" s="110" t="s">
        <v>679</v>
      </c>
      <c r="L34" s="115" t="s">
        <v>621</v>
      </c>
      <c r="M34" s="112" t="s">
        <v>647</v>
      </c>
      <c r="N34" s="110" t="s">
        <v>528</v>
      </c>
      <c r="O34" s="111" t="s">
        <v>706</v>
      </c>
      <c r="P34" s="112" t="s">
        <v>991</v>
      </c>
      <c r="Q34" s="110" t="s">
        <v>860</v>
      </c>
      <c r="R34" s="106">
        <v>0.05</v>
      </c>
      <c r="S34" s="107" t="s">
        <v>838</v>
      </c>
      <c r="T34" s="110" t="s">
        <v>935</v>
      </c>
      <c r="U34" s="108" t="s">
        <v>528</v>
      </c>
      <c r="V34" s="569" t="s">
        <v>1045</v>
      </c>
      <c r="W34" s="516">
        <v>0.95</v>
      </c>
      <c r="X34" s="63" t="s">
        <v>1154</v>
      </c>
      <c r="Y34" s="540" t="s">
        <v>578</v>
      </c>
      <c r="Z34" s="567" t="s">
        <v>1093</v>
      </c>
      <c r="AA34" s="110" t="s">
        <v>528</v>
      </c>
      <c r="AB34" s="183" t="s">
        <v>1155</v>
      </c>
      <c r="AC34" s="567" t="s">
        <v>1233</v>
      </c>
      <c r="AD34" s="607" t="s">
        <v>860</v>
      </c>
      <c r="AE34" s="700">
        <v>0.95</v>
      </c>
      <c r="AF34" s="701" t="s">
        <v>1319</v>
      </c>
      <c r="AG34" s="515" t="s">
        <v>1318</v>
      </c>
      <c r="AH34" s="607" t="s">
        <v>529</v>
      </c>
      <c r="AI34" s="567" t="s">
        <v>1105</v>
      </c>
      <c r="AJ34" s="516">
        <v>1</v>
      </c>
      <c r="AK34" s="515" t="s">
        <v>578</v>
      </c>
      <c r="AL34" s="540" t="s">
        <v>578</v>
      </c>
      <c r="AM34" s="727">
        <v>44569</v>
      </c>
      <c r="AN34" s="515" t="s">
        <v>529</v>
      </c>
      <c r="AO34" s="540" t="s">
        <v>1423</v>
      </c>
      <c r="AP34" s="567" t="s">
        <v>1496</v>
      </c>
      <c r="AQ34" s="110" t="s">
        <v>860</v>
      </c>
      <c r="AR34" s="106">
        <v>1</v>
      </c>
      <c r="AS34" s="635" t="s">
        <v>1319</v>
      </c>
      <c r="AT34" s="515" t="s">
        <v>1609</v>
      </c>
      <c r="AU34" s="540" t="s">
        <v>529</v>
      </c>
    </row>
    <row r="35" spans="1:47" ht="38.25" customHeight="1" x14ac:dyDescent="0.2">
      <c r="A35" s="1100" t="s">
        <v>141</v>
      </c>
      <c r="B35" s="1101"/>
      <c r="C35" s="1101"/>
      <c r="D35" s="1101"/>
      <c r="E35" s="1101"/>
      <c r="F35" s="1101"/>
      <c r="G35" s="1101"/>
      <c r="H35" s="1139"/>
      <c r="I35" s="432"/>
      <c r="J35" s="433"/>
      <c r="K35" s="434"/>
      <c r="L35" s="435"/>
      <c r="M35" s="436"/>
      <c r="N35" s="434"/>
      <c r="O35" s="437"/>
      <c r="P35" s="438"/>
      <c r="Q35" s="439"/>
      <c r="R35" s="434"/>
      <c r="S35" s="440"/>
      <c r="T35" s="434"/>
      <c r="U35" s="441"/>
      <c r="V35" s="381"/>
      <c r="W35" s="564"/>
      <c r="X35" s="382"/>
      <c r="Y35" s="553"/>
      <c r="Z35" s="381"/>
      <c r="AA35" s="382"/>
      <c r="AB35" s="383"/>
      <c r="AC35" s="381"/>
      <c r="AD35" s="382"/>
      <c r="AE35" s="382"/>
      <c r="AF35" s="382"/>
      <c r="AG35" s="382"/>
      <c r="AH35" s="875"/>
      <c r="AI35" s="381"/>
      <c r="AJ35" s="564"/>
      <c r="AK35" s="382"/>
      <c r="AL35" s="383"/>
      <c r="AM35" s="381"/>
      <c r="AN35" s="382"/>
      <c r="AO35" s="383"/>
      <c r="AP35" s="381"/>
      <c r="AQ35" s="382"/>
      <c r="AR35" s="382"/>
      <c r="AS35" s="382"/>
      <c r="AT35" s="382"/>
      <c r="AU35" s="383"/>
    </row>
    <row r="36" spans="1:47" ht="223.9" customHeight="1" x14ac:dyDescent="0.2">
      <c r="A36" s="442">
        <v>1</v>
      </c>
      <c r="B36" s="624" t="s">
        <v>502</v>
      </c>
      <c r="C36" s="412" t="s">
        <v>331</v>
      </c>
      <c r="D36" s="188">
        <v>44197</v>
      </c>
      <c r="E36" s="188">
        <v>44561</v>
      </c>
      <c r="F36" s="412" t="s">
        <v>503</v>
      </c>
      <c r="G36" s="412" t="s">
        <v>504</v>
      </c>
      <c r="H36" s="186">
        <v>2</v>
      </c>
      <c r="I36" s="105" t="s">
        <v>609</v>
      </c>
      <c r="J36" s="205">
        <v>0.05</v>
      </c>
      <c r="K36" s="110" t="s">
        <v>578</v>
      </c>
      <c r="L36" s="115"/>
      <c r="M36" s="112" t="s">
        <v>647</v>
      </c>
      <c r="N36" s="110" t="s">
        <v>528</v>
      </c>
      <c r="O36" s="111" t="s">
        <v>681</v>
      </c>
      <c r="P36" s="112" t="s">
        <v>991</v>
      </c>
      <c r="Q36" s="110" t="s">
        <v>860</v>
      </c>
      <c r="R36" s="106">
        <v>0.05</v>
      </c>
      <c r="S36" s="107" t="s">
        <v>936</v>
      </c>
      <c r="T36" s="110" t="s">
        <v>937</v>
      </c>
      <c r="U36" s="108" t="s">
        <v>528</v>
      </c>
      <c r="V36" s="65" t="s">
        <v>1156</v>
      </c>
      <c r="W36" s="514">
        <v>0.66600000000000004</v>
      </c>
      <c r="X36" s="63" t="s">
        <v>1157</v>
      </c>
      <c r="Y36" s="540" t="s">
        <v>578</v>
      </c>
      <c r="Z36" s="567" t="s">
        <v>1093</v>
      </c>
      <c r="AA36" s="110" t="s">
        <v>528</v>
      </c>
      <c r="AB36" s="183" t="s">
        <v>1158</v>
      </c>
      <c r="AC36" s="567" t="s">
        <v>1233</v>
      </c>
      <c r="AD36" s="515" t="s">
        <v>860</v>
      </c>
      <c r="AE36" s="514">
        <v>0.5</v>
      </c>
      <c r="AF36" s="635" t="s">
        <v>1320</v>
      </c>
      <c r="AG36" s="515" t="s">
        <v>1321</v>
      </c>
      <c r="AH36" s="607" t="s">
        <v>528</v>
      </c>
      <c r="AI36" s="65" t="s">
        <v>1659</v>
      </c>
      <c r="AJ36" s="514">
        <v>1</v>
      </c>
      <c r="AK36" s="609" t="s">
        <v>1401</v>
      </c>
      <c r="AL36" s="878"/>
      <c r="AM36" s="727">
        <v>44569</v>
      </c>
      <c r="AN36" s="515" t="s">
        <v>529</v>
      </c>
      <c r="AO36" s="183" t="s">
        <v>1456</v>
      </c>
      <c r="AP36" s="567" t="s">
        <v>1496</v>
      </c>
      <c r="AQ36" s="110" t="s">
        <v>860</v>
      </c>
      <c r="AR36" s="106">
        <v>1</v>
      </c>
      <c r="AS36" s="635" t="s">
        <v>1624</v>
      </c>
      <c r="AT36" s="515" t="s">
        <v>1609</v>
      </c>
      <c r="AU36" s="540" t="s">
        <v>529</v>
      </c>
    </row>
    <row r="37" spans="1:47" ht="192.6" customHeight="1" x14ac:dyDescent="0.2">
      <c r="A37" s="442">
        <v>2</v>
      </c>
      <c r="B37" s="217" t="s">
        <v>382</v>
      </c>
      <c r="C37" s="218" t="s">
        <v>383</v>
      </c>
      <c r="D37" s="188">
        <v>44256</v>
      </c>
      <c r="E37" s="188">
        <v>44561</v>
      </c>
      <c r="F37" s="218" t="s">
        <v>384</v>
      </c>
      <c r="G37" s="218" t="s">
        <v>385</v>
      </c>
      <c r="H37" s="186" t="s">
        <v>386</v>
      </c>
      <c r="I37" s="363" t="s">
        <v>630</v>
      </c>
      <c r="J37" s="401">
        <v>0.33</v>
      </c>
      <c r="K37" s="110" t="s">
        <v>680</v>
      </c>
      <c r="L37" s="115" t="s">
        <v>621</v>
      </c>
      <c r="M37" s="112" t="s">
        <v>647</v>
      </c>
      <c r="N37" s="110" t="s">
        <v>528</v>
      </c>
      <c r="O37" s="111" t="s">
        <v>839</v>
      </c>
      <c r="P37" s="112" t="s">
        <v>991</v>
      </c>
      <c r="Q37" s="110" t="s">
        <v>860</v>
      </c>
      <c r="R37" s="106">
        <v>0.33</v>
      </c>
      <c r="S37" s="107" t="s">
        <v>630</v>
      </c>
      <c r="T37" s="110" t="s">
        <v>938</v>
      </c>
      <c r="U37" s="108" t="s">
        <v>528</v>
      </c>
      <c r="V37" s="531" t="s">
        <v>1046</v>
      </c>
      <c r="W37" s="532">
        <v>0.33</v>
      </c>
      <c r="X37" s="515" t="s">
        <v>1047</v>
      </c>
      <c r="Y37" s="540" t="s">
        <v>578</v>
      </c>
      <c r="Z37" s="567" t="s">
        <v>1093</v>
      </c>
      <c r="AA37" s="110" t="s">
        <v>528</v>
      </c>
      <c r="AB37" s="183" t="s">
        <v>1159</v>
      </c>
      <c r="AC37" s="567" t="s">
        <v>1233</v>
      </c>
      <c r="AD37" s="515" t="s">
        <v>860</v>
      </c>
      <c r="AE37" s="514">
        <v>0.66</v>
      </c>
      <c r="AF37" s="635" t="s">
        <v>1322</v>
      </c>
      <c r="AG37" s="515" t="s">
        <v>1330</v>
      </c>
      <c r="AH37" s="607" t="s">
        <v>528</v>
      </c>
      <c r="AI37" s="730" t="s">
        <v>1375</v>
      </c>
      <c r="AJ37" s="516">
        <v>1</v>
      </c>
      <c r="AK37" s="515" t="s">
        <v>1376</v>
      </c>
      <c r="AL37" s="540" t="s">
        <v>578</v>
      </c>
      <c r="AM37" s="727">
        <v>44569</v>
      </c>
      <c r="AN37" s="515" t="s">
        <v>529</v>
      </c>
      <c r="AO37" s="183" t="s">
        <v>1660</v>
      </c>
      <c r="AP37" s="567" t="s">
        <v>1496</v>
      </c>
      <c r="AQ37" s="110" t="s">
        <v>860</v>
      </c>
      <c r="AR37" s="106">
        <v>1</v>
      </c>
      <c r="AS37" s="879" t="s">
        <v>1625</v>
      </c>
      <c r="AT37" s="515" t="s">
        <v>1626</v>
      </c>
      <c r="AU37" s="540" t="s">
        <v>529</v>
      </c>
    </row>
    <row r="38" spans="1:47" ht="39.75" customHeight="1" x14ac:dyDescent="0.2">
      <c r="A38" s="1132" t="s">
        <v>142</v>
      </c>
      <c r="B38" s="1133"/>
      <c r="C38" s="1133"/>
      <c r="D38" s="1133"/>
      <c r="E38" s="1133"/>
      <c r="F38" s="1133"/>
      <c r="G38" s="1133"/>
      <c r="H38" s="1134"/>
      <c r="I38" s="443"/>
      <c r="J38" s="444"/>
      <c r="K38" s="445"/>
      <c r="L38" s="446"/>
      <c r="M38" s="447"/>
      <c r="N38" s="445"/>
      <c r="O38" s="448"/>
      <c r="P38" s="449"/>
      <c r="Q38" s="450"/>
      <c r="R38" s="445"/>
      <c r="S38" s="451"/>
      <c r="T38" s="445"/>
      <c r="U38" s="452"/>
      <c r="V38" s="384"/>
      <c r="W38" s="565"/>
      <c r="X38" s="385"/>
      <c r="Y38" s="554"/>
      <c r="Z38" s="384"/>
      <c r="AA38" s="385"/>
      <c r="AB38" s="386"/>
      <c r="AC38" s="384"/>
      <c r="AD38" s="385"/>
      <c r="AE38" s="385"/>
      <c r="AF38" s="385"/>
      <c r="AG38" s="385"/>
      <c r="AH38" s="876"/>
      <c r="AI38" s="384"/>
      <c r="AJ38" s="565"/>
      <c r="AK38" s="385"/>
      <c r="AL38" s="386"/>
      <c r="AM38" s="384"/>
      <c r="AN38" s="385"/>
      <c r="AO38" s="386"/>
      <c r="AP38" s="384"/>
      <c r="AQ38" s="385"/>
      <c r="AR38" s="385"/>
      <c r="AS38" s="385"/>
      <c r="AT38" s="385"/>
      <c r="AU38" s="386"/>
    </row>
    <row r="39" spans="1:47" s="380" customFormat="1" ht="237" customHeight="1" x14ac:dyDescent="0.2">
      <c r="A39" s="353">
        <v>1</v>
      </c>
      <c r="B39" s="620" t="s">
        <v>505</v>
      </c>
      <c r="C39" s="203" t="s">
        <v>288</v>
      </c>
      <c r="D39" s="188">
        <v>44197</v>
      </c>
      <c r="E39" s="188">
        <v>44561</v>
      </c>
      <c r="F39" s="203" t="s">
        <v>506</v>
      </c>
      <c r="G39" s="203" t="s">
        <v>286</v>
      </c>
      <c r="H39" s="204" t="s">
        <v>287</v>
      </c>
      <c r="I39" s="105" t="s">
        <v>742</v>
      </c>
      <c r="J39" s="106">
        <v>0.33</v>
      </c>
      <c r="K39" s="110" t="s">
        <v>743</v>
      </c>
      <c r="L39" s="115" t="s">
        <v>576</v>
      </c>
      <c r="M39" s="112" t="s">
        <v>647</v>
      </c>
      <c r="N39" s="110" t="s">
        <v>528</v>
      </c>
      <c r="O39" s="111" t="s">
        <v>744</v>
      </c>
      <c r="P39" s="112" t="s">
        <v>991</v>
      </c>
      <c r="Q39" s="110" t="s">
        <v>860</v>
      </c>
      <c r="R39" s="106">
        <v>0.33</v>
      </c>
      <c r="S39" s="107" t="s">
        <v>995</v>
      </c>
      <c r="T39" s="110" t="s">
        <v>994</v>
      </c>
      <c r="U39" s="108" t="s">
        <v>528</v>
      </c>
      <c r="V39" s="105" t="s">
        <v>1183</v>
      </c>
      <c r="W39" s="106">
        <v>0.33</v>
      </c>
      <c r="X39" s="579" t="s">
        <v>1185</v>
      </c>
      <c r="Y39" s="108" t="s">
        <v>578</v>
      </c>
      <c r="Z39" s="567" t="s">
        <v>1093</v>
      </c>
      <c r="AA39" s="110" t="s">
        <v>528</v>
      </c>
      <c r="AB39" s="111" t="s">
        <v>1184</v>
      </c>
      <c r="AC39" s="567" t="s">
        <v>1233</v>
      </c>
      <c r="AD39" s="515" t="s">
        <v>860</v>
      </c>
      <c r="AE39" s="514">
        <v>0.75</v>
      </c>
      <c r="AF39" s="635" t="s">
        <v>1331</v>
      </c>
      <c r="AG39" s="515" t="s">
        <v>1323</v>
      </c>
      <c r="AH39" s="607" t="s">
        <v>528</v>
      </c>
      <c r="AI39" s="567" t="s">
        <v>1661</v>
      </c>
      <c r="AJ39" s="514">
        <v>1</v>
      </c>
      <c r="AK39" s="877" t="s">
        <v>1457</v>
      </c>
      <c r="AL39" s="540" t="s">
        <v>578</v>
      </c>
      <c r="AM39" s="727">
        <v>44569</v>
      </c>
      <c r="AN39" s="515" t="s">
        <v>529</v>
      </c>
      <c r="AO39" s="183" t="s">
        <v>1458</v>
      </c>
      <c r="AP39" s="567" t="s">
        <v>1496</v>
      </c>
      <c r="AQ39" s="110" t="s">
        <v>860</v>
      </c>
      <c r="AR39" s="106">
        <v>1</v>
      </c>
      <c r="AS39" s="63" t="s">
        <v>1627</v>
      </c>
      <c r="AT39" s="515" t="s">
        <v>1609</v>
      </c>
      <c r="AU39" s="540" t="s">
        <v>529</v>
      </c>
    </row>
    <row r="40" spans="1:47" ht="211.15" customHeight="1" x14ac:dyDescent="0.2">
      <c r="A40" s="202">
        <v>2</v>
      </c>
      <c r="B40" s="624" t="s">
        <v>840</v>
      </c>
      <c r="C40" s="412" t="s">
        <v>330</v>
      </c>
      <c r="D40" s="188">
        <v>44197</v>
      </c>
      <c r="E40" s="188">
        <v>44561</v>
      </c>
      <c r="F40" s="412" t="s">
        <v>328</v>
      </c>
      <c r="G40" s="412" t="s">
        <v>329</v>
      </c>
      <c r="H40" s="204">
        <v>2</v>
      </c>
      <c r="I40" s="105" t="s">
        <v>841</v>
      </c>
      <c r="J40" s="205">
        <v>0</v>
      </c>
      <c r="K40" s="110"/>
      <c r="L40" s="111" t="s">
        <v>841</v>
      </c>
      <c r="M40" s="112" t="s">
        <v>647</v>
      </c>
      <c r="N40" s="110" t="s">
        <v>528</v>
      </c>
      <c r="O40" s="111" t="s">
        <v>842</v>
      </c>
      <c r="P40" s="112" t="s">
        <v>991</v>
      </c>
      <c r="Q40" s="110" t="s">
        <v>860</v>
      </c>
      <c r="R40" s="106">
        <v>0</v>
      </c>
      <c r="S40" s="107" t="s">
        <v>841</v>
      </c>
      <c r="T40" s="110" t="s">
        <v>578</v>
      </c>
      <c r="U40" s="108" t="s">
        <v>528</v>
      </c>
      <c r="V40" s="65" t="s">
        <v>1079</v>
      </c>
      <c r="W40" s="514">
        <v>0.5</v>
      </c>
      <c r="X40" s="63" t="s">
        <v>1080</v>
      </c>
      <c r="Y40" s="540" t="s">
        <v>578</v>
      </c>
      <c r="Z40" s="567" t="s">
        <v>1093</v>
      </c>
      <c r="AA40" s="110" t="s">
        <v>528</v>
      </c>
      <c r="AB40" s="183" t="s">
        <v>1160</v>
      </c>
      <c r="AC40" s="567" t="s">
        <v>1233</v>
      </c>
      <c r="AD40" s="515" t="s">
        <v>860</v>
      </c>
      <c r="AE40" s="514">
        <v>0.5</v>
      </c>
      <c r="AF40" s="635" t="s">
        <v>1324</v>
      </c>
      <c r="AG40" s="515" t="s">
        <v>1325</v>
      </c>
      <c r="AH40" s="607" t="s">
        <v>528</v>
      </c>
      <c r="AI40" s="65" t="s">
        <v>1459</v>
      </c>
      <c r="AJ40" s="514">
        <v>1</v>
      </c>
      <c r="AK40" s="609" t="s">
        <v>1460</v>
      </c>
      <c r="AL40" s="878"/>
      <c r="AM40" s="727">
        <v>44569</v>
      </c>
      <c r="AN40" s="515" t="s">
        <v>529</v>
      </c>
      <c r="AO40" s="183" t="s">
        <v>1491</v>
      </c>
      <c r="AP40" s="567" t="s">
        <v>1496</v>
      </c>
      <c r="AQ40" s="110" t="s">
        <v>860</v>
      </c>
      <c r="AR40" s="106">
        <v>1</v>
      </c>
      <c r="AS40" s="635" t="s">
        <v>1599</v>
      </c>
      <c r="AT40" s="63" t="s">
        <v>385</v>
      </c>
      <c r="AU40" s="540" t="s">
        <v>529</v>
      </c>
    </row>
    <row r="41" spans="1:47" ht="211.9" customHeight="1" thickBot="1" x14ac:dyDescent="0.25">
      <c r="A41" s="453">
        <v>3</v>
      </c>
      <c r="B41" s="625" t="s">
        <v>387</v>
      </c>
      <c r="C41" s="454" t="s">
        <v>365</v>
      </c>
      <c r="D41" s="254">
        <v>44228</v>
      </c>
      <c r="E41" s="254">
        <v>44561</v>
      </c>
      <c r="F41" s="454" t="s">
        <v>388</v>
      </c>
      <c r="G41" s="454" t="s">
        <v>507</v>
      </c>
      <c r="H41" s="455" t="s">
        <v>389</v>
      </c>
      <c r="I41" s="368" t="s">
        <v>631</v>
      </c>
      <c r="J41" s="258">
        <v>0.33</v>
      </c>
      <c r="K41" s="128" t="s">
        <v>813</v>
      </c>
      <c r="L41" s="371" t="s">
        <v>621</v>
      </c>
      <c r="M41" s="130" t="s">
        <v>647</v>
      </c>
      <c r="N41" s="128" t="s">
        <v>528</v>
      </c>
      <c r="O41" s="129" t="s">
        <v>682</v>
      </c>
      <c r="P41" s="130" t="s">
        <v>991</v>
      </c>
      <c r="Q41" s="128" t="s">
        <v>860</v>
      </c>
      <c r="R41" s="124">
        <v>0.33</v>
      </c>
      <c r="S41" s="125" t="s">
        <v>939</v>
      </c>
      <c r="T41" s="128" t="s">
        <v>940</v>
      </c>
      <c r="U41" s="126" t="s">
        <v>528</v>
      </c>
      <c r="V41" s="529" t="s">
        <v>1048</v>
      </c>
      <c r="W41" s="570">
        <v>0.33</v>
      </c>
      <c r="X41" s="533" t="s">
        <v>1161</v>
      </c>
      <c r="Y41" s="535" t="s">
        <v>578</v>
      </c>
      <c r="Z41" s="566" t="s">
        <v>1093</v>
      </c>
      <c r="AA41" s="128" t="s">
        <v>528</v>
      </c>
      <c r="AB41" s="487" t="s">
        <v>1162</v>
      </c>
      <c r="AC41" s="566" t="s">
        <v>1233</v>
      </c>
      <c r="AD41" s="543" t="s">
        <v>860</v>
      </c>
      <c r="AE41" s="543">
        <v>0.66</v>
      </c>
      <c r="AF41" s="636" t="s">
        <v>1326</v>
      </c>
      <c r="AG41" s="533" t="s">
        <v>1327</v>
      </c>
      <c r="AH41" s="705" t="s">
        <v>528</v>
      </c>
      <c r="AI41" s="732" t="s">
        <v>1048</v>
      </c>
      <c r="AJ41" s="534">
        <v>1</v>
      </c>
      <c r="AK41" s="533" t="s">
        <v>1161</v>
      </c>
      <c r="AL41" s="535" t="s">
        <v>578</v>
      </c>
      <c r="AM41" s="729">
        <v>44569</v>
      </c>
      <c r="AN41" s="533" t="s">
        <v>529</v>
      </c>
      <c r="AO41" s="487" t="s">
        <v>1461</v>
      </c>
      <c r="AP41" s="566" t="s">
        <v>1496</v>
      </c>
      <c r="AQ41" s="128" t="s">
        <v>860</v>
      </c>
      <c r="AR41" s="124">
        <v>1</v>
      </c>
      <c r="AS41" s="66" t="s">
        <v>1628</v>
      </c>
      <c r="AT41" s="533" t="s">
        <v>1662</v>
      </c>
      <c r="AU41" s="535" t="s">
        <v>529</v>
      </c>
    </row>
  </sheetData>
  <sheetProtection autoFilter="0"/>
  <autoFilter ref="A8:AU41" xr:uid="{00000000-0009-0000-0000-000006000000}"/>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dataValidations count="1">
    <dataValidation type="list" allowBlank="1" showInputMessage="1" showErrorMessage="1" sqref="AH36:AH37" xr:uid="{00000000-0002-0000-0600-000000000000}">
      <formula1>#REF!</formula1>
    </dataValidation>
  </dataValidations>
  <hyperlinks>
    <hyperlink ref="G14" r:id="rId1" display="http://www.cajaviviendapopular.gov.co/?q=content/transparencia" xr:uid="{00000000-0004-0000-0600-000000000000}"/>
    <hyperlink ref="G13" r:id="rId2" display="http://www.cajaviviendapopular.gov.co/?q=content/transparencia" xr:uid="{00000000-0004-0000-0600-000001000000}"/>
    <hyperlink ref="Y11" r:id="rId3" xr:uid="{00000000-0004-0000-0600-000002000000}"/>
    <hyperlink ref="X39" r:id="rId4" display="https://drive.google.com/drive/folders/1sZ1Ts1iYdhmdaLlF1st9C0_jnrUpTyOw" xr:uid="{00000000-0004-0000-0600-000003000000}"/>
    <hyperlink ref="AK12" r:id="rId5" xr:uid="{00000000-0004-0000-0600-000004000000}"/>
    <hyperlink ref="AK21" r:id="rId6" xr:uid="{00000000-0004-0000-0600-000005000000}"/>
    <hyperlink ref="AK22" r:id="rId7" location="tab-tab5e3c3905321c0" xr:uid="{00000000-0004-0000-0600-000006000000}"/>
    <hyperlink ref="AK31" r:id="rId8" xr:uid="{00000000-0004-0000-0600-000007000000}"/>
    <hyperlink ref="AK36" r:id="rId9" xr:uid="{00000000-0004-0000-0600-000008000000}"/>
    <hyperlink ref="AK39" r:id="rId10" xr:uid="{00000000-0004-0000-0600-000009000000}"/>
    <hyperlink ref="AK40" r:id="rId11" xr:uid="{00000000-0004-0000-0600-00000A000000}"/>
    <hyperlink ref="AT22" r:id="rId12" location="tab-tab5e3c3905321c0" xr:uid="{00000000-0004-0000-0600-00000B000000}"/>
  </hyperlinks>
  <pageMargins left="0.7" right="0.7" top="0.75" bottom="0.75" header="0.3" footer="0.3"/>
  <pageSetup scale="37" orientation="portrait" horizontalDpi="4294967293" verticalDpi="300" r:id="rId13"/>
  <drawing r:id="rId1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'CONTROL DE CAMBIOS'!$C$32:$C$36</xm:f>
          </x14:formula1>
          <xm:sqref>U8 AH8 AU8</xm:sqref>
        </x14:dataValidation>
        <x14:dataValidation type="list" allowBlank="1" showInputMessage="1" showErrorMessage="1" xr:uid="{00000000-0002-0000-0600-000002000000}">
          <x14:formula1>
            <xm:f>'CONTROL DE CAMBIOS'!$A$32:$A$35</xm:f>
          </x14:formula1>
          <xm:sqref>N8 AA8 AN8</xm:sqref>
        </x14:dataValidation>
        <x14:dataValidation type="list" allowBlank="1" showInputMessage="1" showErrorMessage="1" xr:uid="{00000000-0002-0000-0600-000003000000}">
          <x14:formula1>
            <xm:f>'CONTROL DE CAMBIOS'!$A$32:$A$36</xm:f>
          </x14:formula1>
          <xm:sqref>AA10:AA41 N10:N41 AN38 AN20 AN26 AN35</xm:sqref>
        </x14:dataValidation>
        <x14:dataValidation type="list" allowBlank="1" showInputMessage="1" showErrorMessage="1" xr:uid="{00000000-0002-0000-0600-000004000000}">
          <x14:formula1>
            <xm:f>'CONTROL DE CAMBIOS'!$C$32:$C$37</xm:f>
          </x14:formula1>
          <xm:sqref>AN39:AN41 U10:U41 AN10:AN19 AN21:AN25 AN27:AN34 AN36:AN37 AU10:AU41</xm:sqref>
        </x14:dataValidation>
        <x14:dataValidation type="list" allowBlank="1" showInputMessage="1" showErrorMessage="1" xr:uid="{00000000-0002-0000-0600-000005000000}">
          <x14:formula1>
            <xm:f>'CONTROL DE CAMBIOS'!#REF!</xm:f>
          </x14:formula1>
          <xm:sqref>AH38:AH41 AH10:AH35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AT16"/>
  <sheetViews>
    <sheetView zoomScaleNormal="100" zoomScaleSheetLayoutView="20" workbookViewId="0">
      <selection activeCell="AR14" sqref="AR14"/>
    </sheetView>
  </sheetViews>
  <sheetFormatPr baseColWidth="10" defaultColWidth="11.42578125" defaultRowHeight="14.25" x14ac:dyDescent="0.2"/>
  <cols>
    <col min="1" max="1" width="6" style="143" customWidth="1"/>
    <col min="2" max="2" width="52.5703125" style="143" customWidth="1"/>
    <col min="3" max="3" width="21.28515625" style="143" customWidth="1"/>
    <col min="4" max="5" width="15.42578125" style="143" customWidth="1"/>
    <col min="6" max="6" width="24.140625" style="159" customWidth="1"/>
    <col min="7" max="7" width="27.28515625" style="160" customWidth="1"/>
    <col min="8" max="8" width="51.5703125" style="159" customWidth="1"/>
    <col min="9" max="9" width="18.28515625" style="387" customWidth="1"/>
    <col min="10" max="10" width="40.28515625" style="160" customWidth="1"/>
    <col min="11" max="11" width="33" style="143" customWidth="1"/>
    <col min="12" max="13" width="17.42578125" style="160" hidden="1" customWidth="1"/>
    <col min="14" max="14" width="33.7109375" style="143" hidden="1" customWidth="1"/>
    <col min="15" max="17" width="21.28515625" style="143" hidden="1" customWidth="1"/>
    <col min="18" max="18" width="48.5703125" style="143" hidden="1" customWidth="1"/>
    <col min="19" max="20" width="20.42578125" style="160" hidden="1" customWidth="1"/>
    <col min="21" max="21" width="28.28515625" style="143" customWidth="1"/>
    <col min="22" max="22" width="19.5703125" style="143" customWidth="1"/>
    <col min="23" max="23" width="41.5703125" style="160" customWidth="1"/>
    <col min="24" max="24" width="19.5703125" style="160" customWidth="1"/>
    <col min="25" max="30" width="19.5703125" style="143" customWidth="1"/>
    <col min="31" max="31" width="36.28515625" style="143" customWidth="1"/>
    <col min="32" max="32" width="19.5703125" style="143" customWidth="1"/>
    <col min="33" max="33" width="28.5703125" style="143" customWidth="1"/>
    <col min="34" max="43" width="19.5703125" style="143" customWidth="1"/>
    <col min="44" max="44" width="71.28515625" style="143" customWidth="1"/>
    <col min="45" max="46" width="19.85546875" style="143" customWidth="1"/>
    <col min="47" max="16384" width="11.42578125" style="143"/>
  </cols>
  <sheetData>
    <row r="1" spans="1:46" ht="30.6" customHeight="1" x14ac:dyDescent="0.2">
      <c r="A1" s="1047" t="s">
        <v>565</v>
      </c>
      <c r="B1" s="951"/>
      <c r="C1" s="951"/>
      <c r="D1" s="951"/>
      <c r="E1" s="951"/>
      <c r="F1" s="951"/>
      <c r="G1" s="49" t="s">
        <v>156</v>
      </c>
      <c r="H1" s="1045"/>
      <c r="I1" s="933"/>
      <c r="J1" s="951" t="s">
        <v>157</v>
      </c>
      <c r="K1" s="951"/>
      <c r="L1" s="951"/>
      <c r="M1" s="951"/>
      <c r="N1" s="951"/>
      <c r="O1" s="951"/>
      <c r="P1" s="951"/>
      <c r="Q1" s="951"/>
      <c r="R1" s="951"/>
      <c r="S1" s="951"/>
      <c r="T1" s="49" t="s">
        <v>156</v>
      </c>
      <c r="U1" s="932"/>
      <c r="V1" s="933"/>
      <c r="W1" s="951" t="s">
        <v>157</v>
      </c>
      <c r="X1" s="951"/>
      <c r="Y1" s="951"/>
      <c r="Z1" s="951"/>
      <c r="AA1" s="951"/>
      <c r="AB1" s="951"/>
      <c r="AC1" s="951"/>
      <c r="AD1" s="951"/>
      <c r="AE1" s="951"/>
      <c r="AF1" s="951"/>
      <c r="AG1" s="490" t="s">
        <v>156</v>
      </c>
      <c r="AH1" s="932"/>
      <c r="AI1" s="933"/>
      <c r="AJ1" s="951" t="s">
        <v>157</v>
      </c>
      <c r="AK1" s="951"/>
      <c r="AL1" s="951"/>
      <c r="AM1" s="951"/>
      <c r="AN1" s="951"/>
      <c r="AO1" s="951"/>
      <c r="AP1" s="951"/>
      <c r="AQ1" s="951"/>
      <c r="AR1" s="951"/>
      <c r="AS1" s="951"/>
      <c r="AT1" s="490" t="s">
        <v>156</v>
      </c>
    </row>
    <row r="2" spans="1:46" ht="30.6" customHeight="1" x14ac:dyDescent="0.2">
      <c r="A2" s="953"/>
      <c r="B2" s="952"/>
      <c r="C2" s="952"/>
      <c r="D2" s="952"/>
      <c r="E2" s="952"/>
      <c r="F2" s="952"/>
      <c r="G2" s="52" t="s">
        <v>559</v>
      </c>
      <c r="H2" s="1046"/>
      <c r="I2" s="935"/>
      <c r="J2" s="952"/>
      <c r="K2" s="952"/>
      <c r="L2" s="952"/>
      <c r="M2" s="952"/>
      <c r="N2" s="952"/>
      <c r="O2" s="952"/>
      <c r="P2" s="952"/>
      <c r="Q2" s="952"/>
      <c r="R2" s="952"/>
      <c r="S2" s="952"/>
      <c r="T2" s="144" t="s">
        <v>559</v>
      </c>
      <c r="U2" s="934"/>
      <c r="V2" s="935"/>
      <c r="W2" s="952"/>
      <c r="X2" s="952"/>
      <c r="Y2" s="952"/>
      <c r="Z2" s="952"/>
      <c r="AA2" s="952"/>
      <c r="AB2" s="952"/>
      <c r="AC2" s="952"/>
      <c r="AD2" s="952"/>
      <c r="AE2" s="952"/>
      <c r="AF2" s="952"/>
      <c r="AG2" s="53" t="s">
        <v>559</v>
      </c>
      <c r="AH2" s="934"/>
      <c r="AI2" s="935"/>
      <c r="AJ2" s="952"/>
      <c r="AK2" s="952"/>
      <c r="AL2" s="952"/>
      <c r="AM2" s="952"/>
      <c r="AN2" s="952"/>
      <c r="AO2" s="952"/>
      <c r="AP2" s="952"/>
      <c r="AQ2" s="952"/>
      <c r="AR2" s="952"/>
      <c r="AS2" s="952"/>
      <c r="AT2" s="491" t="s">
        <v>559</v>
      </c>
    </row>
    <row r="3" spans="1:46" ht="30.6" customHeight="1" x14ac:dyDescent="0.2">
      <c r="A3" s="953"/>
      <c r="B3" s="952"/>
      <c r="C3" s="952"/>
      <c r="D3" s="952"/>
      <c r="E3" s="952"/>
      <c r="F3" s="952"/>
      <c r="G3" s="52" t="s">
        <v>560</v>
      </c>
      <c r="H3" s="1046"/>
      <c r="I3" s="935"/>
      <c r="J3" s="952"/>
      <c r="K3" s="952"/>
      <c r="L3" s="952"/>
      <c r="M3" s="952"/>
      <c r="N3" s="952"/>
      <c r="O3" s="952"/>
      <c r="P3" s="952"/>
      <c r="Q3" s="952"/>
      <c r="R3" s="952"/>
      <c r="S3" s="952"/>
      <c r="T3" s="144" t="s">
        <v>560</v>
      </c>
      <c r="U3" s="934"/>
      <c r="V3" s="935"/>
      <c r="W3" s="952"/>
      <c r="X3" s="952"/>
      <c r="Y3" s="952"/>
      <c r="Z3" s="952"/>
      <c r="AA3" s="952"/>
      <c r="AB3" s="952"/>
      <c r="AC3" s="952"/>
      <c r="AD3" s="952"/>
      <c r="AE3" s="952"/>
      <c r="AF3" s="952"/>
      <c r="AG3" s="53" t="s">
        <v>560</v>
      </c>
      <c r="AH3" s="934"/>
      <c r="AI3" s="935"/>
      <c r="AJ3" s="952"/>
      <c r="AK3" s="952"/>
      <c r="AL3" s="952"/>
      <c r="AM3" s="952"/>
      <c r="AN3" s="952"/>
      <c r="AO3" s="952"/>
      <c r="AP3" s="952"/>
      <c r="AQ3" s="952"/>
      <c r="AR3" s="952"/>
      <c r="AS3" s="952"/>
      <c r="AT3" s="491" t="s">
        <v>560</v>
      </c>
    </row>
    <row r="4" spans="1:46" ht="15" x14ac:dyDescent="0.2">
      <c r="A4" s="953" t="s">
        <v>149</v>
      </c>
      <c r="B4" s="952"/>
      <c r="C4" s="952"/>
      <c r="D4" s="952"/>
      <c r="E4" s="952"/>
      <c r="F4" s="952"/>
      <c r="G4" s="954"/>
      <c r="H4" s="1044" t="s">
        <v>149</v>
      </c>
      <c r="I4" s="952"/>
      <c r="J4" s="952"/>
      <c r="K4" s="952"/>
      <c r="L4" s="952"/>
      <c r="M4" s="952"/>
      <c r="N4" s="952"/>
      <c r="O4" s="952"/>
      <c r="P4" s="952"/>
      <c r="Q4" s="952"/>
      <c r="R4" s="952"/>
      <c r="S4" s="952"/>
      <c r="T4" s="954"/>
      <c r="U4" s="953" t="s">
        <v>149</v>
      </c>
      <c r="V4" s="952"/>
      <c r="W4" s="952"/>
      <c r="X4" s="952"/>
      <c r="Y4" s="952"/>
      <c r="Z4" s="952"/>
      <c r="AA4" s="952"/>
      <c r="AB4" s="952"/>
      <c r="AC4" s="952"/>
      <c r="AD4" s="952"/>
      <c r="AE4" s="952"/>
      <c r="AF4" s="952"/>
      <c r="AG4" s="954"/>
      <c r="AH4" s="953" t="s">
        <v>149</v>
      </c>
      <c r="AI4" s="952"/>
      <c r="AJ4" s="952"/>
      <c r="AK4" s="952"/>
      <c r="AL4" s="952"/>
      <c r="AM4" s="952"/>
      <c r="AN4" s="952"/>
      <c r="AO4" s="952"/>
      <c r="AP4" s="952"/>
      <c r="AQ4" s="952"/>
      <c r="AR4" s="952"/>
      <c r="AS4" s="952"/>
      <c r="AT4" s="954"/>
    </row>
    <row r="5" spans="1:46" ht="33" customHeight="1" thickBot="1" x14ac:dyDescent="0.25">
      <c r="A5" s="1064" t="s">
        <v>984</v>
      </c>
      <c r="B5" s="1065"/>
      <c r="C5" s="1065"/>
      <c r="D5" s="1065"/>
      <c r="E5" s="1065"/>
      <c r="F5" s="1065" t="s">
        <v>1467</v>
      </c>
      <c r="G5" s="1140"/>
      <c r="H5" s="1051" t="s">
        <v>568</v>
      </c>
      <c r="I5" s="1051"/>
      <c r="J5" s="1051"/>
      <c r="K5" s="1051"/>
      <c r="L5" s="1051"/>
      <c r="M5" s="1051"/>
      <c r="N5" s="1051"/>
      <c r="O5" s="1051"/>
      <c r="P5" s="1051"/>
      <c r="Q5" s="1052"/>
      <c r="R5" s="1053" t="s">
        <v>1467</v>
      </c>
      <c r="S5" s="1051"/>
      <c r="T5" s="1054"/>
      <c r="U5" s="1075" t="s">
        <v>567</v>
      </c>
      <c r="V5" s="1051"/>
      <c r="W5" s="1051"/>
      <c r="X5" s="1051"/>
      <c r="Y5" s="1051"/>
      <c r="Z5" s="1051"/>
      <c r="AA5" s="1051"/>
      <c r="AB5" s="1051"/>
      <c r="AC5" s="1051"/>
      <c r="AD5" s="1052"/>
      <c r="AE5" s="1053" t="s">
        <v>1467</v>
      </c>
      <c r="AF5" s="1051"/>
      <c r="AG5" s="1054"/>
      <c r="AH5" s="1075" t="s">
        <v>569</v>
      </c>
      <c r="AI5" s="1051"/>
      <c r="AJ5" s="1051"/>
      <c r="AK5" s="1051"/>
      <c r="AL5" s="1051"/>
      <c r="AM5" s="1051"/>
      <c r="AN5" s="1051"/>
      <c r="AO5" s="1051"/>
      <c r="AP5" s="1051"/>
      <c r="AQ5" s="1052"/>
      <c r="AR5" s="1053" t="s">
        <v>1467</v>
      </c>
      <c r="AS5" s="1051"/>
      <c r="AT5" s="1054"/>
    </row>
    <row r="6" spans="1:46" ht="33" customHeight="1" thickBot="1" x14ac:dyDescent="0.25">
      <c r="A6" s="1152" t="s">
        <v>159</v>
      </c>
      <c r="B6" s="1153"/>
      <c r="C6" s="1153"/>
      <c r="D6" s="1153"/>
      <c r="E6" s="1153"/>
      <c r="F6" s="1153"/>
      <c r="G6" s="1154"/>
      <c r="H6" s="1155" t="s">
        <v>159</v>
      </c>
      <c r="I6" s="1155"/>
      <c r="J6" s="1155"/>
      <c r="K6" s="1155"/>
      <c r="L6" s="1155"/>
      <c r="M6" s="1155"/>
      <c r="N6" s="1155"/>
      <c r="O6" s="1155"/>
      <c r="P6" s="1155"/>
      <c r="Q6" s="1155"/>
      <c r="R6" s="1155"/>
      <c r="S6" s="1155"/>
      <c r="T6" s="1155"/>
      <c r="U6" s="1156" t="s">
        <v>159</v>
      </c>
      <c r="V6" s="1157"/>
      <c r="W6" s="1157"/>
      <c r="X6" s="1157"/>
      <c r="Y6" s="1157"/>
      <c r="Z6" s="1157"/>
      <c r="AA6" s="1157"/>
      <c r="AB6" s="1157"/>
      <c r="AC6" s="1157"/>
      <c r="AD6" s="1157"/>
      <c r="AE6" s="1157"/>
      <c r="AF6" s="1157"/>
      <c r="AG6" s="1157"/>
      <c r="AH6" s="1156" t="s">
        <v>159</v>
      </c>
      <c r="AI6" s="1157"/>
      <c r="AJ6" s="1157"/>
      <c r="AK6" s="1157"/>
      <c r="AL6" s="1157"/>
      <c r="AM6" s="1157"/>
      <c r="AN6" s="1157"/>
      <c r="AO6" s="1158"/>
      <c r="AP6" s="1158"/>
      <c r="AQ6" s="1158"/>
      <c r="AR6" s="1158"/>
      <c r="AS6" s="1158"/>
      <c r="AT6" s="1159"/>
    </row>
    <row r="7" spans="1:46" ht="41.25" customHeight="1" x14ac:dyDescent="0.2">
      <c r="A7" s="1066" t="s">
        <v>123</v>
      </c>
      <c r="B7" s="1068" t="s">
        <v>124</v>
      </c>
      <c r="C7" s="1068" t="s">
        <v>125</v>
      </c>
      <c r="D7" s="1068" t="s">
        <v>126</v>
      </c>
      <c r="E7" s="1068" t="s">
        <v>127</v>
      </c>
      <c r="F7" s="1068" t="s">
        <v>128</v>
      </c>
      <c r="G7" s="1070" t="s">
        <v>129</v>
      </c>
      <c r="H7" s="1087" t="s">
        <v>533</v>
      </c>
      <c r="I7" s="1088"/>
      <c r="J7" s="1088"/>
      <c r="K7" s="1150"/>
      <c r="L7" s="1151" t="s">
        <v>520</v>
      </c>
      <c r="M7" s="1091"/>
      <c r="N7" s="1092"/>
      <c r="O7" s="1093" t="s">
        <v>521</v>
      </c>
      <c r="P7" s="1094"/>
      <c r="Q7" s="1094"/>
      <c r="R7" s="1094"/>
      <c r="S7" s="1094"/>
      <c r="T7" s="1095"/>
      <c r="U7" s="923" t="s">
        <v>536</v>
      </c>
      <c r="V7" s="924"/>
      <c r="W7" s="924"/>
      <c r="X7" s="925"/>
      <c r="Y7" s="926" t="s">
        <v>537</v>
      </c>
      <c r="Z7" s="927"/>
      <c r="AA7" s="928"/>
      <c r="AB7" s="920" t="s">
        <v>538</v>
      </c>
      <c r="AC7" s="921"/>
      <c r="AD7" s="921"/>
      <c r="AE7" s="921"/>
      <c r="AF7" s="921"/>
      <c r="AG7" s="922"/>
      <c r="AH7" s="923" t="s">
        <v>539</v>
      </c>
      <c r="AI7" s="924"/>
      <c r="AJ7" s="924"/>
      <c r="AK7" s="925"/>
      <c r="AL7" s="926" t="s">
        <v>540</v>
      </c>
      <c r="AM7" s="927"/>
      <c r="AN7" s="928"/>
      <c r="AO7" s="920" t="s">
        <v>541</v>
      </c>
      <c r="AP7" s="921"/>
      <c r="AQ7" s="921"/>
      <c r="AR7" s="921"/>
      <c r="AS7" s="921"/>
      <c r="AT7" s="922"/>
    </row>
    <row r="8" spans="1:46" ht="87.75" x14ac:dyDescent="0.2">
      <c r="A8" s="1067"/>
      <c r="B8" s="1069"/>
      <c r="C8" s="1069"/>
      <c r="D8" s="1069"/>
      <c r="E8" s="1069"/>
      <c r="F8" s="1069"/>
      <c r="G8" s="1071"/>
      <c r="H8" s="162" t="s">
        <v>515</v>
      </c>
      <c r="I8" s="388" t="s">
        <v>230</v>
      </c>
      <c r="J8" s="493" t="s">
        <v>516</v>
      </c>
      <c r="K8" s="501" t="s">
        <v>517</v>
      </c>
      <c r="L8" s="96" t="s">
        <v>518</v>
      </c>
      <c r="M8" s="97" t="s">
        <v>522</v>
      </c>
      <c r="N8" s="165" t="s">
        <v>519</v>
      </c>
      <c r="O8" s="166" t="s">
        <v>534</v>
      </c>
      <c r="P8" s="494" t="s">
        <v>527</v>
      </c>
      <c r="Q8" s="494" t="s">
        <v>523</v>
      </c>
      <c r="R8" s="494" t="s">
        <v>524</v>
      </c>
      <c r="S8" s="494" t="s">
        <v>525</v>
      </c>
      <c r="T8" s="495" t="s">
        <v>526</v>
      </c>
      <c r="U8" s="555" t="s">
        <v>515</v>
      </c>
      <c r="V8" s="556" t="s">
        <v>230</v>
      </c>
      <c r="W8" s="556" t="s">
        <v>516</v>
      </c>
      <c r="X8" s="557" t="s">
        <v>517</v>
      </c>
      <c r="Y8" s="558" t="s">
        <v>518</v>
      </c>
      <c r="Z8" s="559" t="s">
        <v>522</v>
      </c>
      <c r="AA8" s="560" t="s">
        <v>519</v>
      </c>
      <c r="AB8" s="697" t="s">
        <v>534</v>
      </c>
      <c r="AC8" s="698" t="s">
        <v>527</v>
      </c>
      <c r="AD8" s="698" t="s">
        <v>523</v>
      </c>
      <c r="AE8" s="698" t="s">
        <v>524</v>
      </c>
      <c r="AF8" s="698" t="s">
        <v>525</v>
      </c>
      <c r="AG8" s="699" t="s">
        <v>526</v>
      </c>
      <c r="AH8" s="816" t="s">
        <v>515</v>
      </c>
      <c r="AI8" s="806" t="s">
        <v>230</v>
      </c>
      <c r="AJ8" s="806" t="s">
        <v>516</v>
      </c>
      <c r="AK8" s="814" t="s">
        <v>517</v>
      </c>
      <c r="AL8" s="807" t="s">
        <v>518</v>
      </c>
      <c r="AM8" s="808" t="s">
        <v>522</v>
      </c>
      <c r="AN8" s="815" t="s">
        <v>519</v>
      </c>
      <c r="AO8" s="809" t="s">
        <v>534</v>
      </c>
      <c r="AP8" s="810" t="s">
        <v>527</v>
      </c>
      <c r="AQ8" s="810" t="s">
        <v>523</v>
      </c>
      <c r="AR8" s="810" t="s">
        <v>524</v>
      </c>
      <c r="AS8" s="810" t="s">
        <v>525</v>
      </c>
      <c r="AT8" s="813" t="s">
        <v>526</v>
      </c>
    </row>
    <row r="9" spans="1:46" ht="42.75" customHeight="1" x14ac:dyDescent="0.2">
      <c r="A9" s="1106" t="s">
        <v>138</v>
      </c>
      <c r="B9" s="1107"/>
      <c r="C9" s="1107"/>
      <c r="D9" s="1107"/>
      <c r="E9" s="1107"/>
      <c r="F9" s="1107"/>
      <c r="G9" s="1108"/>
      <c r="H9" s="457"/>
      <c r="I9" s="389"/>
      <c r="J9" s="497"/>
      <c r="K9" s="301"/>
      <c r="L9" s="458"/>
      <c r="M9" s="497"/>
      <c r="N9" s="301"/>
      <c r="O9" s="459"/>
      <c r="P9" s="295"/>
      <c r="Q9" s="295"/>
      <c r="R9" s="295"/>
      <c r="S9" s="497"/>
      <c r="T9" s="499"/>
      <c r="U9" s="270"/>
      <c r="V9" s="269"/>
      <c r="W9" s="561"/>
      <c r="X9" s="548"/>
      <c r="Y9" s="270"/>
      <c r="Z9" s="269"/>
      <c r="AA9" s="271"/>
      <c r="AB9" s="270"/>
      <c r="AC9" s="269"/>
      <c r="AD9" s="269"/>
      <c r="AE9" s="269"/>
      <c r="AF9" s="269"/>
      <c r="AG9" s="271"/>
      <c r="AH9" s="270"/>
      <c r="AI9" s="269"/>
      <c r="AJ9" s="269"/>
      <c r="AK9" s="271"/>
      <c r="AL9" s="270"/>
      <c r="AM9" s="269"/>
      <c r="AN9" s="271"/>
      <c r="AO9" s="270"/>
      <c r="AP9" s="269"/>
      <c r="AQ9" s="269"/>
      <c r="AR9" s="269"/>
      <c r="AS9" s="269"/>
      <c r="AT9" s="271"/>
    </row>
    <row r="10" spans="1:46" ht="230.45" customHeight="1" x14ac:dyDescent="0.2">
      <c r="A10" s="417">
        <v>1</v>
      </c>
      <c r="B10" s="623" t="s">
        <v>1580</v>
      </c>
      <c r="C10" s="396" t="s">
        <v>293</v>
      </c>
      <c r="D10" s="460">
        <v>44378</v>
      </c>
      <c r="E10" s="460">
        <v>44561</v>
      </c>
      <c r="F10" s="396" t="s">
        <v>997</v>
      </c>
      <c r="G10" s="186" t="s">
        <v>174</v>
      </c>
      <c r="H10" s="182" t="s">
        <v>850</v>
      </c>
      <c r="I10" s="230">
        <v>0.6</v>
      </c>
      <c r="J10" s="110" t="s">
        <v>648</v>
      </c>
      <c r="K10" s="461"/>
      <c r="L10" s="109" t="s">
        <v>647</v>
      </c>
      <c r="M10" s="110" t="s">
        <v>535</v>
      </c>
      <c r="N10" s="461" t="s">
        <v>843</v>
      </c>
      <c r="O10" s="109" t="s">
        <v>991</v>
      </c>
      <c r="P10" s="110" t="s">
        <v>860</v>
      </c>
      <c r="Q10" s="106">
        <v>0.2</v>
      </c>
      <c r="R10" s="107" t="s">
        <v>850</v>
      </c>
      <c r="S10" s="110" t="s">
        <v>980</v>
      </c>
      <c r="T10" s="108" t="s">
        <v>535</v>
      </c>
      <c r="U10" s="65" t="s">
        <v>1072</v>
      </c>
      <c r="V10" s="516">
        <v>0.6</v>
      </c>
      <c r="W10" s="515" t="s">
        <v>578</v>
      </c>
      <c r="X10" s="540" t="s">
        <v>578</v>
      </c>
      <c r="Y10" s="567" t="s">
        <v>1093</v>
      </c>
      <c r="Z10" s="110" t="s">
        <v>528</v>
      </c>
      <c r="AA10" s="183" t="s">
        <v>1163</v>
      </c>
      <c r="AB10" s="567" t="s">
        <v>1233</v>
      </c>
      <c r="AC10" s="515" t="s">
        <v>860</v>
      </c>
      <c r="AD10" s="514">
        <v>0.2</v>
      </c>
      <c r="AE10" s="635" t="s">
        <v>1332</v>
      </c>
      <c r="AF10" s="515" t="s">
        <v>578</v>
      </c>
      <c r="AG10" s="540" t="s">
        <v>528</v>
      </c>
      <c r="AH10" s="65" t="s">
        <v>1588</v>
      </c>
      <c r="AI10" s="728">
        <v>1</v>
      </c>
      <c r="AJ10" s="63" t="s">
        <v>1589</v>
      </c>
      <c r="AK10" s="64" t="s">
        <v>1412</v>
      </c>
      <c r="AL10" s="727">
        <v>44569</v>
      </c>
      <c r="AM10" s="515" t="s">
        <v>529</v>
      </c>
      <c r="AN10" s="540" t="s">
        <v>1426</v>
      </c>
      <c r="AO10" s="880" t="s">
        <v>1496</v>
      </c>
      <c r="AP10" s="881" t="s">
        <v>860</v>
      </c>
      <c r="AQ10" s="882">
        <v>0.8</v>
      </c>
      <c r="AR10" s="883" t="s">
        <v>1581</v>
      </c>
      <c r="AS10" s="884" t="s">
        <v>1582</v>
      </c>
      <c r="AT10" s="885" t="s">
        <v>531</v>
      </c>
    </row>
    <row r="11" spans="1:46" ht="213" customHeight="1" x14ac:dyDescent="0.2">
      <c r="A11" s="417">
        <v>2</v>
      </c>
      <c r="B11" s="623" t="s">
        <v>941</v>
      </c>
      <c r="C11" s="396" t="s">
        <v>293</v>
      </c>
      <c r="D11" s="460">
        <v>44378</v>
      </c>
      <c r="E11" s="460">
        <v>44561</v>
      </c>
      <c r="F11" s="396" t="s">
        <v>173</v>
      </c>
      <c r="G11" s="186" t="s">
        <v>174</v>
      </c>
      <c r="H11" s="182" t="s">
        <v>844</v>
      </c>
      <c r="I11" s="205">
        <v>0.6</v>
      </c>
      <c r="J11" s="110" t="s">
        <v>649</v>
      </c>
      <c r="K11" s="183" t="s">
        <v>616</v>
      </c>
      <c r="L11" s="109" t="s">
        <v>647</v>
      </c>
      <c r="M11" s="110" t="s">
        <v>535</v>
      </c>
      <c r="N11" s="461" t="s">
        <v>845</v>
      </c>
      <c r="O11" s="109" t="s">
        <v>991</v>
      </c>
      <c r="P11" s="110" t="s">
        <v>860</v>
      </c>
      <c r="Q11" s="106">
        <v>0.6</v>
      </c>
      <c r="R11" s="107" t="s">
        <v>616</v>
      </c>
      <c r="S11" s="110" t="s">
        <v>942</v>
      </c>
      <c r="T11" s="108" t="s">
        <v>535</v>
      </c>
      <c r="U11" s="65" t="s">
        <v>1072</v>
      </c>
      <c r="V11" s="516">
        <v>0.6</v>
      </c>
      <c r="W11" s="515" t="s">
        <v>578</v>
      </c>
      <c r="X11" s="540" t="s">
        <v>578</v>
      </c>
      <c r="Y11" s="567" t="s">
        <v>1093</v>
      </c>
      <c r="Z11" s="110" t="s">
        <v>528</v>
      </c>
      <c r="AA11" s="183" t="s">
        <v>1163</v>
      </c>
      <c r="AB11" s="567" t="s">
        <v>1233</v>
      </c>
      <c r="AC11" s="515" t="s">
        <v>860</v>
      </c>
      <c r="AD11" s="514">
        <v>0.2</v>
      </c>
      <c r="AE11" s="635" t="s">
        <v>1332</v>
      </c>
      <c r="AF11" s="515" t="s">
        <v>578</v>
      </c>
      <c r="AG11" s="540" t="s">
        <v>528</v>
      </c>
      <c r="AH11" s="65" t="s">
        <v>1590</v>
      </c>
      <c r="AI11" s="728">
        <v>1</v>
      </c>
      <c r="AJ11" s="63" t="s">
        <v>1591</v>
      </c>
      <c r="AK11" s="64" t="s">
        <v>1412</v>
      </c>
      <c r="AL11" s="727">
        <v>44569</v>
      </c>
      <c r="AM11" s="515" t="s">
        <v>529</v>
      </c>
      <c r="AN11" s="540" t="s">
        <v>1427</v>
      </c>
      <c r="AO11" s="880" t="s">
        <v>1496</v>
      </c>
      <c r="AP11" s="881" t="s">
        <v>860</v>
      </c>
      <c r="AQ11" s="882">
        <v>1</v>
      </c>
      <c r="AR11" s="883" t="s">
        <v>1581</v>
      </c>
      <c r="AS11" s="884" t="s">
        <v>1582</v>
      </c>
      <c r="AT11" s="885" t="s">
        <v>529</v>
      </c>
    </row>
    <row r="12" spans="1:46" ht="329.25" customHeight="1" x14ac:dyDescent="0.2">
      <c r="A12" s="417">
        <v>3</v>
      </c>
      <c r="B12" s="623" t="s">
        <v>508</v>
      </c>
      <c r="C12" s="396" t="s">
        <v>294</v>
      </c>
      <c r="D12" s="460">
        <v>44256</v>
      </c>
      <c r="E12" s="460">
        <v>44561</v>
      </c>
      <c r="F12" s="462" t="s">
        <v>175</v>
      </c>
      <c r="G12" s="108" t="s">
        <v>176</v>
      </c>
      <c r="H12" s="182" t="s">
        <v>610</v>
      </c>
      <c r="I12" s="205">
        <v>0.33333000000000002</v>
      </c>
      <c r="J12" s="110" t="s">
        <v>650</v>
      </c>
      <c r="K12" s="461"/>
      <c r="L12" s="109" t="s">
        <v>647</v>
      </c>
      <c r="M12" s="110" t="s">
        <v>528</v>
      </c>
      <c r="N12" s="461" t="s">
        <v>846</v>
      </c>
      <c r="O12" s="109" t="s">
        <v>991</v>
      </c>
      <c r="P12" s="110" t="s">
        <v>860</v>
      </c>
      <c r="Q12" s="106">
        <v>0.33</v>
      </c>
      <c r="R12" s="107" t="s">
        <v>610</v>
      </c>
      <c r="S12" s="110" t="s">
        <v>945</v>
      </c>
      <c r="T12" s="108" t="s">
        <v>528</v>
      </c>
      <c r="U12" s="105" t="s">
        <v>1081</v>
      </c>
      <c r="V12" s="205">
        <v>0.33333000000000002</v>
      </c>
      <c r="W12" s="110" t="s">
        <v>1082</v>
      </c>
      <c r="X12" s="540" t="s">
        <v>578</v>
      </c>
      <c r="Y12" s="567" t="s">
        <v>1093</v>
      </c>
      <c r="Z12" s="110" t="s">
        <v>528</v>
      </c>
      <c r="AA12" s="461" t="s">
        <v>1164</v>
      </c>
      <c r="AB12" s="567" t="s">
        <v>1233</v>
      </c>
      <c r="AC12" s="110" t="s">
        <v>860</v>
      </c>
      <c r="AD12" s="106">
        <v>0.66</v>
      </c>
      <c r="AE12" s="107" t="s">
        <v>1341</v>
      </c>
      <c r="AF12" s="110" t="s">
        <v>1333</v>
      </c>
      <c r="AG12" s="108" t="s">
        <v>528</v>
      </c>
      <c r="AH12" s="65" t="s">
        <v>1402</v>
      </c>
      <c r="AI12" s="728">
        <v>1</v>
      </c>
      <c r="AJ12" s="63" t="s">
        <v>1592</v>
      </c>
      <c r="AK12" s="64"/>
      <c r="AL12" s="727">
        <v>44569</v>
      </c>
      <c r="AM12" s="515" t="s">
        <v>529</v>
      </c>
      <c r="AN12" s="461" t="s">
        <v>1428</v>
      </c>
      <c r="AO12" s="880" t="s">
        <v>1496</v>
      </c>
      <c r="AP12" s="201" t="s">
        <v>860</v>
      </c>
      <c r="AQ12" s="886">
        <v>1</v>
      </c>
      <c r="AR12" s="883" t="s">
        <v>1583</v>
      </c>
      <c r="AS12" s="884" t="s">
        <v>1333</v>
      </c>
      <c r="AT12" s="885" t="s">
        <v>529</v>
      </c>
    </row>
    <row r="13" spans="1:46" ht="333" customHeight="1" x14ac:dyDescent="0.2">
      <c r="A13" s="417">
        <v>4</v>
      </c>
      <c r="B13" s="623" t="s">
        <v>509</v>
      </c>
      <c r="C13" s="396" t="s">
        <v>177</v>
      </c>
      <c r="D13" s="460">
        <v>44228</v>
      </c>
      <c r="E13" s="460">
        <v>44561</v>
      </c>
      <c r="F13" s="396" t="s">
        <v>847</v>
      </c>
      <c r="G13" s="186" t="s">
        <v>178</v>
      </c>
      <c r="H13" s="182" t="s">
        <v>848</v>
      </c>
      <c r="I13" s="106">
        <v>0.33</v>
      </c>
      <c r="J13" s="110" t="s">
        <v>849</v>
      </c>
      <c r="K13" s="183" t="s">
        <v>684</v>
      </c>
      <c r="L13" s="109" t="s">
        <v>647</v>
      </c>
      <c r="M13" s="110" t="s">
        <v>528</v>
      </c>
      <c r="N13" s="461" t="s">
        <v>683</v>
      </c>
      <c r="O13" s="109" t="s">
        <v>991</v>
      </c>
      <c r="P13" s="110" t="s">
        <v>860</v>
      </c>
      <c r="Q13" s="106">
        <v>0.33</v>
      </c>
      <c r="R13" s="107" t="s">
        <v>946</v>
      </c>
      <c r="S13" s="110" t="s">
        <v>947</v>
      </c>
      <c r="T13" s="108" t="s">
        <v>528</v>
      </c>
      <c r="U13" s="567" t="s">
        <v>1086</v>
      </c>
      <c r="V13" s="514">
        <v>0.33</v>
      </c>
      <c r="W13" s="515" t="s">
        <v>1087</v>
      </c>
      <c r="X13" s="540" t="s">
        <v>578</v>
      </c>
      <c r="Y13" s="567" t="s">
        <v>1093</v>
      </c>
      <c r="Z13" s="110" t="s">
        <v>528</v>
      </c>
      <c r="AA13" s="461" t="s">
        <v>1165</v>
      </c>
      <c r="AB13" s="567" t="s">
        <v>1233</v>
      </c>
      <c r="AC13" s="515" t="s">
        <v>860</v>
      </c>
      <c r="AD13" s="514">
        <v>0.66</v>
      </c>
      <c r="AE13" s="635" t="s">
        <v>1335</v>
      </c>
      <c r="AF13" s="515" t="s">
        <v>1334</v>
      </c>
      <c r="AG13" s="540" t="s">
        <v>528</v>
      </c>
      <c r="AH13" s="65" t="s">
        <v>1429</v>
      </c>
      <c r="AI13" s="728">
        <v>0.33</v>
      </c>
      <c r="AJ13" s="63" t="s">
        <v>1430</v>
      </c>
      <c r="AK13" s="64"/>
      <c r="AL13" s="727">
        <v>44569</v>
      </c>
      <c r="AM13" s="515" t="s">
        <v>529</v>
      </c>
      <c r="AN13" s="461" t="s">
        <v>1431</v>
      </c>
      <c r="AO13" s="880" t="s">
        <v>1496</v>
      </c>
      <c r="AP13" s="201" t="s">
        <v>860</v>
      </c>
      <c r="AQ13" s="886">
        <v>1</v>
      </c>
      <c r="AR13" s="883" t="s">
        <v>1429</v>
      </c>
      <c r="AS13" s="884" t="s">
        <v>1584</v>
      </c>
      <c r="AT13" s="885" t="s">
        <v>529</v>
      </c>
    </row>
    <row r="14" spans="1:46" ht="167.45" customHeight="1" x14ac:dyDescent="0.2">
      <c r="A14" s="417">
        <v>5</v>
      </c>
      <c r="B14" s="623" t="s">
        <v>179</v>
      </c>
      <c r="C14" s="396" t="s">
        <v>295</v>
      </c>
      <c r="D14" s="460">
        <v>44470</v>
      </c>
      <c r="E14" s="460">
        <v>44561</v>
      </c>
      <c r="F14" s="396" t="s">
        <v>180</v>
      </c>
      <c r="G14" s="186" t="s">
        <v>181</v>
      </c>
      <c r="H14" s="182" t="s">
        <v>651</v>
      </c>
      <c r="I14" s="205">
        <v>0.33333000000000002</v>
      </c>
      <c r="J14" s="220" t="s">
        <v>611</v>
      </c>
      <c r="K14" s="461"/>
      <c r="L14" s="109" t="s">
        <v>647</v>
      </c>
      <c r="M14" s="110" t="s">
        <v>528</v>
      </c>
      <c r="N14" s="461" t="s">
        <v>652</v>
      </c>
      <c r="O14" s="109" t="s">
        <v>991</v>
      </c>
      <c r="P14" s="110" t="s">
        <v>860</v>
      </c>
      <c r="Q14" s="106">
        <v>0</v>
      </c>
      <c r="R14" s="117" t="s">
        <v>948</v>
      </c>
      <c r="S14" s="110" t="s">
        <v>949</v>
      </c>
      <c r="T14" s="108" t="s">
        <v>535</v>
      </c>
      <c r="U14" s="112" t="s">
        <v>535</v>
      </c>
      <c r="V14" s="515" t="s">
        <v>578</v>
      </c>
      <c r="W14" s="515" t="s">
        <v>578</v>
      </c>
      <c r="X14" s="540" t="s">
        <v>578</v>
      </c>
      <c r="Y14" s="567" t="s">
        <v>1093</v>
      </c>
      <c r="Z14" s="515" t="s">
        <v>535</v>
      </c>
      <c r="AA14" s="540" t="s">
        <v>578</v>
      </c>
      <c r="AB14" s="567" t="s">
        <v>1233</v>
      </c>
      <c r="AC14" s="515" t="s">
        <v>535</v>
      </c>
      <c r="AD14" s="514">
        <v>0</v>
      </c>
      <c r="AE14" s="515" t="s">
        <v>535</v>
      </c>
      <c r="AF14" s="515" t="s">
        <v>578</v>
      </c>
      <c r="AG14" s="540" t="s">
        <v>535</v>
      </c>
      <c r="AH14" s="65" t="s">
        <v>1593</v>
      </c>
      <c r="AI14" s="514">
        <v>1</v>
      </c>
      <c r="AJ14" s="515" t="s">
        <v>1594</v>
      </c>
      <c r="AK14" s="64"/>
      <c r="AL14" s="727">
        <v>44569</v>
      </c>
      <c r="AM14" s="515" t="s">
        <v>529</v>
      </c>
      <c r="AN14" s="461" t="s">
        <v>1432</v>
      </c>
      <c r="AO14" s="880" t="s">
        <v>1496</v>
      </c>
      <c r="AP14" s="201" t="s">
        <v>860</v>
      </c>
      <c r="AQ14" s="886">
        <v>1</v>
      </c>
      <c r="AR14" s="883" t="s">
        <v>1665</v>
      </c>
      <c r="AS14" s="884" t="s">
        <v>1585</v>
      </c>
      <c r="AT14" s="885" t="s">
        <v>529</v>
      </c>
    </row>
    <row r="15" spans="1:46" ht="328.5" customHeight="1" thickBot="1" x14ac:dyDescent="0.25">
      <c r="A15" s="453">
        <v>6</v>
      </c>
      <c r="B15" s="626" t="s">
        <v>454</v>
      </c>
      <c r="C15" s="463" t="s">
        <v>290</v>
      </c>
      <c r="D15" s="464">
        <v>44256</v>
      </c>
      <c r="E15" s="464">
        <v>44545</v>
      </c>
      <c r="F15" s="463" t="s">
        <v>291</v>
      </c>
      <c r="G15" s="455" t="s">
        <v>292</v>
      </c>
      <c r="H15" s="465" t="s">
        <v>575</v>
      </c>
      <c r="I15" s="258">
        <v>0</v>
      </c>
      <c r="J15" s="128" t="s">
        <v>653</v>
      </c>
      <c r="K15" s="126" t="s">
        <v>576</v>
      </c>
      <c r="L15" s="127" t="s">
        <v>647</v>
      </c>
      <c r="M15" s="128" t="s">
        <v>528</v>
      </c>
      <c r="N15" s="466" t="s">
        <v>654</v>
      </c>
      <c r="O15" s="127" t="s">
        <v>991</v>
      </c>
      <c r="P15" s="128" t="s">
        <v>860</v>
      </c>
      <c r="Q15" s="124">
        <v>0</v>
      </c>
      <c r="R15" s="125" t="s">
        <v>575</v>
      </c>
      <c r="S15" s="128" t="s">
        <v>950</v>
      </c>
      <c r="T15" s="126" t="s">
        <v>528</v>
      </c>
      <c r="U15" s="568" t="s">
        <v>1595</v>
      </c>
      <c r="V15" s="534">
        <v>0</v>
      </c>
      <c r="W15" s="533" t="s">
        <v>1066</v>
      </c>
      <c r="X15" s="535" t="s">
        <v>576</v>
      </c>
      <c r="Y15" s="566" t="s">
        <v>1093</v>
      </c>
      <c r="Z15" s="533" t="s">
        <v>528</v>
      </c>
      <c r="AA15" s="67" t="s">
        <v>1166</v>
      </c>
      <c r="AB15" s="566" t="s">
        <v>1233</v>
      </c>
      <c r="AC15" s="533" t="s">
        <v>860</v>
      </c>
      <c r="AD15" s="543">
        <v>0</v>
      </c>
      <c r="AE15" s="636" t="s">
        <v>1343</v>
      </c>
      <c r="AF15" s="533" t="s">
        <v>578</v>
      </c>
      <c r="AG15" s="535" t="s">
        <v>530</v>
      </c>
      <c r="AH15" s="68" t="s">
        <v>1405</v>
      </c>
      <c r="AI15" s="543">
        <v>1</v>
      </c>
      <c r="AJ15" s="66" t="s">
        <v>1406</v>
      </c>
      <c r="AK15" s="67" t="s">
        <v>1407</v>
      </c>
      <c r="AL15" s="729">
        <v>44569</v>
      </c>
      <c r="AM15" s="533" t="s">
        <v>529</v>
      </c>
      <c r="AN15" s="466" t="s">
        <v>1433</v>
      </c>
      <c r="AO15" s="887" t="s">
        <v>1496</v>
      </c>
      <c r="AP15" s="888" t="s">
        <v>860</v>
      </c>
      <c r="AQ15" s="889">
        <v>1</v>
      </c>
      <c r="AR15" s="890" t="s">
        <v>1586</v>
      </c>
      <c r="AS15" s="891" t="s">
        <v>1587</v>
      </c>
      <c r="AT15" s="892" t="s">
        <v>529</v>
      </c>
    </row>
    <row r="16" spans="1:46" x14ac:dyDescent="0.2">
      <c r="Q16" s="456"/>
    </row>
  </sheetData>
  <sheetProtection autoFilter="0"/>
  <autoFilter ref="A8:AT15" xr:uid="{00000000-0009-0000-0000-000007000000}"/>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'CONTROL DE CAMBIOS'!$A$32:$A$35</xm:f>
          </x14:formula1>
          <xm:sqref>M8 Z8 AM8</xm:sqref>
        </x14:dataValidation>
        <x14:dataValidation type="list" allowBlank="1" showInputMessage="1" showErrorMessage="1" xr:uid="{00000000-0002-0000-0700-000001000000}">
          <x14:formula1>
            <xm:f>'CONTROL DE CAMBIOS'!$C$32:$C$36</xm:f>
          </x14:formula1>
          <xm:sqref>T8 AG8 AT8</xm:sqref>
        </x14:dataValidation>
        <x14:dataValidation type="list" allowBlank="1" showInputMessage="1" showErrorMessage="1" xr:uid="{00000000-0002-0000-0700-000002000000}">
          <x14:formula1>
            <xm:f>'CONTROL DE CAMBIOS'!$A$32:$A$36</xm:f>
          </x14:formula1>
          <xm:sqref>Z10:Z15 M10:M15</xm:sqref>
        </x14:dataValidation>
        <x14:dataValidation type="list" allowBlank="1" showInputMessage="1" showErrorMessage="1" xr:uid="{00000000-0002-0000-0700-000003000000}">
          <x14:formula1>
            <xm:f>'CONTROL DE CAMBIOS'!$C$32:$C$37</xm:f>
          </x14:formula1>
          <xm:sqref>AM10:AM15 U14 T10:T15 AT10:AT15</xm:sqref>
        </x14:dataValidation>
        <x14:dataValidation type="list" allowBlank="1" showInputMessage="1" showErrorMessage="1" xr:uid="{00000000-0002-0000-0700-000004000000}">
          <x14:formula1>
            <xm:f>'CONTROL DE CAMBIOS'!#REF!</xm:f>
          </x14:formula1>
          <xm:sqref>AG10:AG15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T23"/>
  <sheetViews>
    <sheetView zoomScaleNormal="100" workbookViewId="0">
      <selection activeCell="K10" sqref="K10"/>
    </sheetView>
  </sheetViews>
  <sheetFormatPr baseColWidth="10" defaultColWidth="11.42578125" defaultRowHeight="14.25" x14ac:dyDescent="0.2"/>
  <cols>
    <col min="1" max="1" width="25.85546875" style="143" customWidth="1"/>
    <col min="2" max="2" width="6.7109375" style="143" customWidth="1"/>
    <col min="3" max="3" width="51.140625" style="143" customWidth="1"/>
    <col min="4" max="4" width="24.42578125" style="143" customWidth="1"/>
    <col min="5" max="5" width="25.7109375" style="143" customWidth="1"/>
    <col min="6" max="7" width="30.28515625" style="143" customWidth="1"/>
    <col min="8" max="8" width="38.42578125" style="159" customWidth="1"/>
    <col min="9" max="9" width="13.28515625" style="160" customWidth="1"/>
    <col min="10" max="10" width="22.85546875" style="160" customWidth="1"/>
    <col min="11" max="11" width="41" style="159" customWidth="1"/>
    <col min="12" max="12" width="15.140625" style="160" customWidth="1"/>
    <col min="13" max="13" width="15.42578125" style="160" customWidth="1"/>
    <col min="14" max="14" width="56.28515625" style="159" customWidth="1"/>
    <col min="15" max="16" width="18.140625" style="143" customWidth="1"/>
    <col min="17" max="17" width="19.7109375" style="143" customWidth="1"/>
    <col min="18" max="18" width="43.85546875" style="143" customWidth="1"/>
    <col min="19" max="19" width="21.85546875" style="143" customWidth="1"/>
    <col min="20" max="20" width="19.5703125" style="143" customWidth="1"/>
    <col min="21" max="21" width="53.7109375" style="143" customWidth="1"/>
    <col min="22" max="26" width="18.42578125" style="143" customWidth="1"/>
    <col min="27" max="27" width="23" style="143" customWidth="1"/>
    <col min="28" max="30" width="18.42578125" style="143" customWidth="1"/>
    <col min="31" max="31" width="32.28515625" style="143" customWidth="1"/>
    <col min="32" max="40" width="18.42578125" style="143" customWidth="1"/>
    <col min="41" max="43" width="17.85546875" style="143" customWidth="1"/>
    <col min="44" max="44" width="70.42578125" style="143" customWidth="1"/>
    <col min="45" max="46" width="25.85546875" style="143" customWidth="1"/>
    <col min="47" max="16384" width="11.42578125" style="143"/>
  </cols>
  <sheetData>
    <row r="1" spans="1:46" ht="28.5" customHeight="1" x14ac:dyDescent="0.2">
      <c r="A1" s="1206" t="s">
        <v>565</v>
      </c>
      <c r="B1" s="905"/>
      <c r="C1" s="905"/>
      <c r="D1" s="905"/>
      <c r="E1" s="905"/>
      <c r="F1" s="906"/>
      <c r="G1" s="467" t="s">
        <v>156</v>
      </c>
      <c r="H1" s="932"/>
      <c r="I1" s="933"/>
      <c r="J1" s="951" t="s">
        <v>157</v>
      </c>
      <c r="K1" s="951"/>
      <c r="L1" s="951"/>
      <c r="M1" s="951"/>
      <c r="N1" s="951"/>
      <c r="O1" s="951"/>
      <c r="P1" s="951"/>
      <c r="Q1" s="951"/>
      <c r="R1" s="951"/>
      <c r="S1" s="951"/>
      <c r="T1" s="50" t="s">
        <v>156</v>
      </c>
      <c r="U1" s="932"/>
      <c r="V1" s="933"/>
      <c r="W1" s="951" t="s">
        <v>157</v>
      </c>
      <c r="X1" s="951"/>
      <c r="Y1" s="951"/>
      <c r="Z1" s="951"/>
      <c r="AA1" s="951"/>
      <c r="AB1" s="951"/>
      <c r="AC1" s="951"/>
      <c r="AD1" s="951"/>
      <c r="AE1" s="951"/>
      <c r="AF1" s="951"/>
      <c r="AG1" s="50" t="s">
        <v>156</v>
      </c>
      <c r="AH1" s="932"/>
      <c r="AI1" s="933"/>
      <c r="AJ1" s="951" t="s">
        <v>157</v>
      </c>
      <c r="AK1" s="951"/>
      <c r="AL1" s="951"/>
      <c r="AM1" s="951"/>
      <c r="AN1" s="951"/>
      <c r="AO1" s="951"/>
      <c r="AP1" s="951"/>
      <c r="AQ1" s="951"/>
      <c r="AR1" s="951"/>
      <c r="AS1" s="951"/>
      <c r="AT1" s="50" t="s">
        <v>156</v>
      </c>
    </row>
    <row r="2" spans="1:46" ht="29.25" customHeight="1" x14ac:dyDescent="0.2">
      <c r="A2" s="1206"/>
      <c r="B2" s="905"/>
      <c r="C2" s="905"/>
      <c r="D2" s="905"/>
      <c r="E2" s="905"/>
      <c r="F2" s="906"/>
      <c r="G2" s="468" t="s">
        <v>559</v>
      </c>
      <c r="H2" s="934"/>
      <c r="I2" s="935"/>
      <c r="J2" s="952"/>
      <c r="K2" s="952"/>
      <c r="L2" s="952"/>
      <c r="M2" s="952"/>
      <c r="N2" s="952"/>
      <c r="O2" s="952"/>
      <c r="P2" s="952"/>
      <c r="Q2" s="952"/>
      <c r="R2" s="952"/>
      <c r="S2" s="952"/>
      <c r="T2" s="53" t="s">
        <v>559</v>
      </c>
      <c r="U2" s="934"/>
      <c r="V2" s="935"/>
      <c r="W2" s="952"/>
      <c r="X2" s="952"/>
      <c r="Y2" s="952"/>
      <c r="Z2" s="952"/>
      <c r="AA2" s="952"/>
      <c r="AB2" s="952"/>
      <c r="AC2" s="952"/>
      <c r="AD2" s="952"/>
      <c r="AE2" s="952"/>
      <c r="AF2" s="952"/>
      <c r="AG2" s="53" t="s">
        <v>559</v>
      </c>
      <c r="AH2" s="934"/>
      <c r="AI2" s="935"/>
      <c r="AJ2" s="952"/>
      <c r="AK2" s="952"/>
      <c r="AL2" s="952"/>
      <c r="AM2" s="952"/>
      <c r="AN2" s="952"/>
      <c r="AO2" s="952"/>
      <c r="AP2" s="952"/>
      <c r="AQ2" s="952"/>
      <c r="AR2" s="952"/>
      <c r="AS2" s="952"/>
      <c r="AT2" s="54" t="s">
        <v>559</v>
      </c>
    </row>
    <row r="3" spans="1:46" ht="30" customHeight="1" x14ac:dyDescent="0.2">
      <c r="A3" s="1207"/>
      <c r="B3" s="908"/>
      <c r="C3" s="908"/>
      <c r="D3" s="908"/>
      <c r="E3" s="908"/>
      <c r="F3" s="909"/>
      <c r="G3" s="468" t="s">
        <v>560</v>
      </c>
      <c r="H3" s="934"/>
      <c r="I3" s="935"/>
      <c r="J3" s="952"/>
      <c r="K3" s="952"/>
      <c r="L3" s="952"/>
      <c r="M3" s="952"/>
      <c r="N3" s="952"/>
      <c r="O3" s="952"/>
      <c r="P3" s="952"/>
      <c r="Q3" s="952"/>
      <c r="R3" s="952"/>
      <c r="S3" s="952"/>
      <c r="T3" s="53" t="s">
        <v>560</v>
      </c>
      <c r="U3" s="934"/>
      <c r="V3" s="935"/>
      <c r="W3" s="952"/>
      <c r="X3" s="952"/>
      <c r="Y3" s="952"/>
      <c r="Z3" s="952"/>
      <c r="AA3" s="952"/>
      <c r="AB3" s="952"/>
      <c r="AC3" s="952"/>
      <c r="AD3" s="952"/>
      <c r="AE3" s="952"/>
      <c r="AF3" s="952"/>
      <c r="AG3" s="53" t="s">
        <v>560</v>
      </c>
      <c r="AH3" s="934"/>
      <c r="AI3" s="935"/>
      <c r="AJ3" s="952"/>
      <c r="AK3" s="952"/>
      <c r="AL3" s="952"/>
      <c r="AM3" s="952"/>
      <c r="AN3" s="952"/>
      <c r="AO3" s="952"/>
      <c r="AP3" s="952"/>
      <c r="AQ3" s="952"/>
      <c r="AR3" s="952"/>
      <c r="AS3" s="952"/>
      <c r="AT3" s="54" t="s">
        <v>560</v>
      </c>
    </row>
    <row r="4" spans="1:46" ht="34.5" customHeight="1" x14ac:dyDescent="0.2">
      <c r="A4" s="910" t="s">
        <v>149</v>
      </c>
      <c r="B4" s="911"/>
      <c r="C4" s="911"/>
      <c r="D4" s="911"/>
      <c r="E4" s="911"/>
      <c r="F4" s="911"/>
      <c r="G4" s="911"/>
      <c r="H4" s="953" t="s">
        <v>149</v>
      </c>
      <c r="I4" s="952"/>
      <c r="J4" s="952"/>
      <c r="K4" s="952"/>
      <c r="L4" s="952"/>
      <c r="M4" s="952"/>
      <c r="N4" s="952"/>
      <c r="O4" s="952"/>
      <c r="P4" s="952"/>
      <c r="Q4" s="952"/>
      <c r="R4" s="952"/>
      <c r="S4" s="952"/>
      <c r="T4" s="954"/>
      <c r="U4" s="953" t="s">
        <v>149</v>
      </c>
      <c r="V4" s="952"/>
      <c r="W4" s="952"/>
      <c r="X4" s="952"/>
      <c r="Y4" s="952"/>
      <c r="Z4" s="952"/>
      <c r="AA4" s="952"/>
      <c r="AB4" s="952"/>
      <c r="AC4" s="952"/>
      <c r="AD4" s="952"/>
      <c r="AE4" s="952"/>
      <c r="AF4" s="952"/>
      <c r="AG4" s="954"/>
      <c r="AH4" s="953" t="s">
        <v>149</v>
      </c>
      <c r="AI4" s="952"/>
      <c r="AJ4" s="952"/>
      <c r="AK4" s="952"/>
      <c r="AL4" s="952"/>
      <c r="AM4" s="952"/>
      <c r="AN4" s="952"/>
      <c r="AO4" s="952"/>
      <c r="AP4" s="952"/>
      <c r="AQ4" s="952"/>
      <c r="AR4" s="952"/>
      <c r="AS4" s="952"/>
      <c r="AT4" s="954"/>
    </row>
    <row r="5" spans="1:46" ht="34.5" customHeight="1" thickBot="1" x14ac:dyDescent="0.25">
      <c r="A5" s="1064" t="s">
        <v>984</v>
      </c>
      <c r="B5" s="1065"/>
      <c r="C5" s="1065"/>
      <c r="D5" s="1065"/>
      <c r="E5" s="1065"/>
      <c r="F5" s="1053" t="s">
        <v>1467</v>
      </c>
      <c r="G5" s="1051"/>
      <c r="H5" s="1075" t="s">
        <v>568</v>
      </c>
      <c r="I5" s="1051"/>
      <c r="J5" s="1051"/>
      <c r="K5" s="1051"/>
      <c r="L5" s="1051"/>
      <c r="M5" s="1051"/>
      <c r="N5" s="1051"/>
      <c r="O5" s="1051"/>
      <c r="P5" s="1051"/>
      <c r="Q5" s="1052"/>
      <c r="R5" s="1053" t="s">
        <v>1467</v>
      </c>
      <c r="S5" s="1051"/>
      <c r="T5" s="1054"/>
      <c r="U5" s="1075" t="s">
        <v>567</v>
      </c>
      <c r="V5" s="1051"/>
      <c r="W5" s="1051"/>
      <c r="X5" s="1051"/>
      <c r="Y5" s="1051"/>
      <c r="Z5" s="1051"/>
      <c r="AA5" s="1051"/>
      <c r="AB5" s="1051"/>
      <c r="AC5" s="1051"/>
      <c r="AD5" s="1052"/>
      <c r="AE5" s="1053" t="s">
        <v>1467</v>
      </c>
      <c r="AF5" s="1051"/>
      <c r="AG5" s="1054"/>
      <c r="AH5" s="1075" t="s">
        <v>569</v>
      </c>
      <c r="AI5" s="1051"/>
      <c r="AJ5" s="1051"/>
      <c r="AK5" s="1051"/>
      <c r="AL5" s="1051"/>
      <c r="AM5" s="1051"/>
      <c r="AN5" s="1051"/>
      <c r="AO5" s="1051"/>
      <c r="AP5" s="1051"/>
      <c r="AQ5" s="1052"/>
      <c r="AR5" s="1053" t="s">
        <v>1467</v>
      </c>
      <c r="AS5" s="1051"/>
      <c r="AT5" s="1054"/>
    </row>
    <row r="6" spans="1:46" ht="48" customHeight="1" thickBot="1" x14ac:dyDescent="0.25">
      <c r="A6" s="1168" t="s">
        <v>170</v>
      </c>
      <c r="B6" s="1169"/>
      <c r="C6" s="1169"/>
      <c r="D6" s="1169"/>
      <c r="E6" s="1169"/>
      <c r="F6" s="1169"/>
      <c r="G6" s="1170"/>
      <c r="H6" s="1193" t="s">
        <v>170</v>
      </c>
      <c r="I6" s="1194"/>
      <c r="J6" s="1194"/>
      <c r="K6" s="1194"/>
      <c r="L6" s="1169"/>
      <c r="M6" s="1169"/>
      <c r="N6" s="1169"/>
      <c r="O6" s="1169"/>
      <c r="P6" s="1169"/>
      <c r="Q6" s="1169"/>
      <c r="R6" s="1169"/>
      <c r="S6" s="1169"/>
      <c r="T6" s="1195"/>
      <c r="U6" s="1196" t="s">
        <v>170</v>
      </c>
      <c r="V6" s="1197"/>
      <c r="W6" s="1197"/>
      <c r="X6" s="1197"/>
      <c r="Y6" s="1197"/>
      <c r="Z6" s="1197"/>
      <c r="AA6" s="1197"/>
      <c r="AB6" s="1198"/>
      <c r="AC6" s="1198"/>
      <c r="AD6" s="1198"/>
      <c r="AE6" s="1198"/>
      <c r="AF6" s="1198"/>
      <c r="AG6" s="1198"/>
      <c r="AH6" s="1197" t="s">
        <v>170</v>
      </c>
      <c r="AI6" s="1197"/>
      <c r="AJ6" s="1197"/>
      <c r="AK6" s="1197"/>
      <c r="AL6" s="1197"/>
      <c r="AM6" s="1197"/>
      <c r="AN6" s="1197"/>
      <c r="AO6" s="1198"/>
      <c r="AP6" s="1198"/>
      <c r="AQ6" s="1198"/>
      <c r="AR6" s="1198"/>
      <c r="AS6" s="1198"/>
      <c r="AT6" s="1199"/>
    </row>
    <row r="7" spans="1:46" ht="34.5" customHeight="1" x14ac:dyDescent="0.2">
      <c r="A7" s="1172" t="s">
        <v>143</v>
      </c>
      <c r="B7" s="1174" t="s">
        <v>558</v>
      </c>
      <c r="C7" s="1174" t="s">
        <v>144</v>
      </c>
      <c r="D7" s="1208" t="s">
        <v>145</v>
      </c>
      <c r="E7" s="1174" t="s">
        <v>125</v>
      </c>
      <c r="F7" s="1174" t="s">
        <v>146</v>
      </c>
      <c r="G7" s="1210"/>
      <c r="H7" s="1096" t="s">
        <v>533</v>
      </c>
      <c r="I7" s="1088"/>
      <c r="J7" s="1088"/>
      <c r="K7" s="1150"/>
      <c r="L7" s="1200" t="s">
        <v>520</v>
      </c>
      <c r="M7" s="1201"/>
      <c r="N7" s="1202"/>
      <c r="O7" s="1098" t="s">
        <v>521</v>
      </c>
      <c r="P7" s="1094"/>
      <c r="Q7" s="1094"/>
      <c r="R7" s="1094"/>
      <c r="S7" s="1094"/>
      <c r="T7" s="1095"/>
      <c r="U7" s="917" t="s">
        <v>536</v>
      </c>
      <c r="V7" s="1191"/>
      <c r="W7" s="1191"/>
      <c r="X7" s="1192"/>
      <c r="Y7" s="1203" t="s">
        <v>537</v>
      </c>
      <c r="Z7" s="1204"/>
      <c r="AA7" s="1205"/>
      <c r="AB7" s="920" t="s">
        <v>538</v>
      </c>
      <c r="AC7" s="921"/>
      <c r="AD7" s="921"/>
      <c r="AE7" s="921"/>
      <c r="AF7" s="921"/>
      <c r="AG7" s="922"/>
      <c r="AH7" s="1190" t="s">
        <v>544</v>
      </c>
      <c r="AI7" s="1191"/>
      <c r="AJ7" s="1191"/>
      <c r="AK7" s="1192"/>
      <c r="AL7" s="926" t="s">
        <v>543</v>
      </c>
      <c r="AM7" s="927"/>
      <c r="AN7" s="948"/>
      <c r="AO7" s="920" t="s">
        <v>541</v>
      </c>
      <c r="AP7" s="921"/>
      <c r="AQ7" s="921"/>
      <c r="AR7" s="921"/>
      <c r="AS7" s="921"/>
      <c r="AT7" s="922"/>
    </row>
    <row r="8" spans="1:46" ht="18" customHeight="1" x14ac:dyDescent="0.2">
      <c r="A8" s="1173"/>
      <c r="B8" s="1175"/>
      <c r="C8" s="1175"/>
      <c r="D8" s="1209"/>
      <c r="E8" s="1175"/>
      <c r="F8" s="1175"/>
      <c r="G8" s="1211"/>
      <c r="H8" s="1018" t="s">
        <v>515</v>
      </c>
      <c r="I8" s="1020" t="s">
        <v>230</v>
      </c>
      <c r="J8" s="1020" t="s">
        <v>516</v>
      </c>
      <c r="K8" s="1212" t="s">
        <v>517</v>
      </c>
      <c r="L8" s="1213" t="s">
        <v>518</v>
      </c>
      <c r="M8" s="1164" t="s">
        <v>522</v>
      </c>
      <c r="N8" s="1215" t="s">
        <v>519</v>
      </c>
      <c r="O8" s="1217" t="s">
        <v>534</v>
      </c>
      <c r="P8" s="1160" t="s">
        <v>527</v>
      </c>
      <c r="Q8" s="1160" t="s">
        <v>523</v>
      </c>
      <c r="R8" s="1160" t="s">
        <v>524</v>
      </c>
      <c r="S8" s="1160" t="s">
        <v>525</v>
      </c>
      <c r="T8" s="1162" t="s">
        <v>526</v>
      </c>
      <c r="U8" s="1176" t="s">
        <v>515</v>
      </c>
      <c r="V8" s="1178" t="s">
        <v>230</v>
      </c>
      <c r="W8" s="1178" t="s">
        <v>516</v>
      </c>
      <c r="X8" s="1180" t="s">
        <v>517</v>
      </c>
      <c r="Y8" s="1182" t="s">
        <v>518</v>
      </c>
      <c r="Z8" s="1184" t="s">
        <v>522</v>
      </c>
      <c r="AA8" s="1186" t="s">
        <v>519</v>
      </c>
      <c r="AB8" s="978" t="s">
        <v>534</v>
      </c>
      <c r="AC8" s="980" t="s">
        <v>527</v>
      </c>
      <c r="AD8" s="980" t="s">
        <v>523</v>
      </c>
      <c r="AE8" s="980" t="s">
        <v>524</v>
      </c>
      <c r="AF8" s="980" t="s">
        <v>525</v>
      </c>
      <c r="AG8" s="1024" t="s">
        <v>526</v>
      </c>
      <c r="AH8" s="1188" t="s">
        <v>515</v>
      </c>
      <c r="AI8" s="1178" t="s">
        <v>230</v>
      </c>
      <c r="AJ8" s="1178" t="s">
        <v>516</v>
      </c>
      <c r="AK8" s="1180" t="s">
        <v>517</v>
      </c>
      <c r="AL8" s="1182" t="s">
        <v>518</v>
      </c>
      <c r="AM8" s="1184" t="s">
        <v>522</v>
      </c>
      <c r="AN8" s="1186" t="s">
        <v>519</v>
      </c>
      <c r="AO8" s="978" t="s">
        <v>534</v>
      </c>
      <c r="AP8" s="980" t="s">
        <v>527</v>
      </c>
      <c r="AQ8" s="980" t="s">
        <v>523</v>
      </c>
      <c r="AR8" s="980" t="s">
        <v>524</v>
      </c>
      <c r="AS8" s="980" t="s">
        <v>525</v>
      </c>
      <c r="AT8" s="1024" t="s">
        <v>526</v>
      </c>
    </row>
    <row r="9" spans="1:46" ht="38.25" customHeight="1" x14ac:dyDescent="0.2">
      <c r="A9" s="1173"/>
      <c r="B9" s="1175"/>
      <c r="C9" s="1175"/>
      <c r="D9" s="1209"/>
      <c r="E9" s="1175"/>
      <c r="F9" s="500" t="s">
        <v>858</v>
      </c>
      <c r="G9" s="474" t="s">
        <v>859</v>
      </c>
      <c r="H9" s="1018"/>
      <c r="I9" s="1020"/>
      <c r="J9" s="1020"/>
      <c r="K9" s="1212"/>
      <c r="L9" s="1214"/>
      <c r="M9" s="1165"/>
      <c r="N9" s="1216"/>
      <c r="O9" s="1218"/>
      <c r="P9" s="1161"/>
      <c r="Q9" s="1161"/>
      <c r="R9" s="1161"/>
      <c r="S9" s="1161"/>
      <c r="T9" s="1163"/>
      <c r="U9" s="1177"/>
      <c r="V9" s="1179"/>
      <c r="W9" s="1179"/>
      <c r="X9" s="1181"/>
      <c r="Y9" s="1183"/>
      <c r="Z9" s="1185"/>
      <c r="AA9" s="1187"/>
      <c r="AB9" s="978"/>
      <c r="AC9" s="980"/>
      <c r="AD9" s="980"/>
      <c r="AE9" s="980"/>
      <c r="AF9" s="980"/>
      <c r="AG9" s="1024"/>
      <c r="AH9" s="1189"/>
      <c r="AI9" s="1179"/>
      <c r="AJ9" s="1179"/>
      <c r="AK9" s="1181"/>
      <c r="AL9" s="1183"/>
      <c r="AM9" s="1185"/>
      <c r="AN9" s="1187"/>
      <c r="AO9" s="978"/>
      <c r="AP9" s="980"/>
      <c r="AQ9" s="980"/>
      <c r="AR9" s="980"/>
      <c r="AS9" s="980"/>
      <c r="AT9" s="1024"/>
    </row>
    <row r="10" spans="1:46" ht="253.9" customHeight="1" x14ac:dyDescent="0.2">
      <c r="A10" s="1171" t="s">
        <v>182</v>
      </c>
      <c r="B10" s="475">
        <v>1</v>
      </c>
      <c r="C10" s="462" t="s">
        <v>183</v>
      </c>
      <c r="D10" s="476" t="s">
        <v>184</v>
      </c>
      <c r="E10" s="476" t="s">
        <v>334</v>
      </c>
      <c r="F10" s="477">
        <v>44228</v>
      </c>
      <c r="G10" s="478">
        <v>44255</v>
      </c>
      <c r="H10" s="105" t="s">
        <v>617</v>
      </c>
      <c r="I10" s="205">
        <v>1</v>
      </c>
      <c r="J10" s="110" t="s">
        <v>640</v>
      </c>
      <c r="K10" s="183" t="s">
        <v>634</v>
      </c>
      <c r="L10" s="109" t="s">
        <v>632</v>
      </c>
      <c r="M10" s="110" t="s">
        <v>529</v>
      </c>
      <c r="N10" s="183" t="s">
        <v>633</v>
      </c>
      <c r="O10" s="112" t="s">
        <v>991</v>
      </c>
      <c r="P10" s="110" t="s">
        <v>860</v>
      </c>
      <c r="Q10" s="106">
        <v>1</v>
      </c>
      <c r="R10" s="107" t="s">
        <v>617</v>
      </c>
      <c r="S10" s="110" t="s">
        <v>951</v>
      </c>
      <c r="T10" s="108" t="s">
        <v>529</v>
      </c>
      <c r="U10" s="65" t="s">
        <v>1083</v>
      </c>
      <c r="V10" s="514">
        <v>1</v>
      </c>
      <c r="W10" s="515" t="s">
        <v>578</v>
      </c>
      <c r="X10" s="540" t="s">
        <v>578</v>
      </c>
      <c r="Y10" s="515" t="s">
        <v>1093</v>
      </c>
      <c r="Z10" s="110" t="s">
        <v>529</v>
      </c>
      <c r="AA10" s="607" t="s">
        <v>1105</v>
      </c>
      <c r="AB10" s="567" t="s">
        <v>1233</v>
      </c>
      <c r="AC10" s="515" t="s">
        <v>578</v>
      </c>
      <c r="AD10" s="514">
        <v>1</v>
      </c>
      <c r="AE10" s="515" t="s">
        <v>1241</v>
      </c>
      <c r="AF10" s="515" t="s">
        <v>578</v>
      </c>
      <c r="AG10" s="540" t="s">
        <v>529</v>
      </c>
      <c r="AH10" s="65" t="s">
        <v>1083</v>
      </c>
      <c r="AI10" s="514">
        <v>1</v>
      </c>
      <c r="AJ10" s="515" t="s">
        <v>578</v>
      </c>
      <c r="AK10" s="540" t="s">
        <v>578</v>
      </c>
      <c r="AL10" s="727">
        <v>44569</v>
      </c>
      <c r="AM10" s="515" t="s">
        <v>529</v>
      </c>
      <c r="AN10" s="607" t="s">
        <v>1350</v>
      </c>
      <c r="AO10" s="567" t="s">
        <v>1496</v>
      </c>
      <c r="AP10" s="515" t="s">
        <v>578</v>
      </c>
      <c r="AQ10" s="514">
        <v>1</v>
      </c>
      <c r="AR10" s="515" t="s">
        <v>1241</v>
      </c>
      <c r="AS10" s="515" t="s">
        <v>578</v>
      </c>
      <c r="AT10" s="540" t="s">
        <v>529</v>
      </c>
    </row>
    <row r="11" spans="1:46" ht="194.45" customHeight="1" x14ac:dyDescent="0.2">
      <c r="A11" s="1171"/>
      <c r="B11" s="475">
        <v>2</v>
      </c>
      <c r="C11" s="462" t="s">
        <v>510</v>
      </c>
      <c r="D11" s="479" t="s">
        <v>185</v>
      </c>
      <c r="E11" s="476" t="s">
        <v>334</v>
      </c>
      <c r="F11" s="480">
        <v>44256</v>
      </c>
      <c r="G11" s="481">
        <v>44286</v>
      </c>
      <c r="H11" s="105" t="s">
        <v>635</v>
      </c>
      <c r="I11" s="205">
        <v>1</v>
      </c>
      <c r="J11" s="110" t="s">
        <v>641</v>
      </c>
      <c r="K11" s="183"/>
      <c r="L11" s="109" t="s">
        <v>632</v>
      </c>
      <c r="M11" s="110" t="s">
        <v>529</v>
      </c>
      <c r="N11" s="183" t="s">
        <v>943</v>
      </c>
      <c r="O11" s="112" t="s">
        <v>991</v>
      </c>
      <c r="P11" s="110" t="s">
        <v>860</v>
      </c>
      <c r="Q11" s="106">
        <v>1</v>
      </c>
      <c r="R11" s="107" t="s">
        <v>635</v>
      </c>
      <c r="S11" s="110" t="s">
        <v>952</v>
      </c>
      <c r="T11" s="108" t="s">
        <v>529</v>
      </c>
      <c r="U11" s="65" t="s">
        <v>1083</v>
      </c>
      <c r="V11" s="514">
        <v>1</v>
      </c>
      <c r="W11" s="515" t="s">
        <v>578</v>
      </c>
      <c r="X11" s="540" t="s">
        <v>578</v>
      </c>
      <c r="Y11" s="515" t="s">
        <v>1093</v>
      </c>
      <c r="Z11" s="110" t="s">
        <v>529</v>
      </c>
      <c r="AA11" s="607" t="s">
        <v>1105</v>
      </c>
      <c r="AB11" s="567" t="s">
        <v>1233</v>
      </c>
      <c r="AC11" s="515" t="s">
        <v>578</v>
      </c>
      <c r="AD11" s="514">
        <v>1</v>
      </c>
      <c r="AE11" s="515" t="s">
        <v>1241</v>
      </c>
      <c r="AF11" s="515" t="s">
        <v>578</v>
      </c>
      <c r="AG11" s="540" t="s">
        <v>529</v>
      </c>
      <c r="AH11" s="65" t="s">
        <v>1083</v>
      </c>
      <c r="AI11" s="514">
        <v>1</v>
      </c>
      <c r="AJ11" s="515" t="s">
        <v>578</v>
      </c>
      <c r="AK11" s="540" t="s">
        <v>578</v>
      </c>
      <c r="AL11" s="727">
        <v>44569</v>
      </c>
      <c r="AM11" s="515" t="s">
        <v>529</v>
      </c>
      <c r="AN11" s="607" t="s">
        <v>1350</v>
      </c>
      <c r="AO11" s="567" t="s">
        <v>1496</v>
      </c>
      <c r="AP11" s="515" t="s">
        <v>578</v>
      </c>
      <c r="AQ11" s="514">
        <v>1</v>
      </c>
      <c r="AR11" s="515" t="s">
        <v>1241</v>
      </c>
      <c r="AS11" s="515" t="s">
        <v>578</v>
      </c>
      <c r="AT11" s="540" t="s">
        <v>529</v>
      </c>
    </row>
    <row r="12" spans="1:46" ht="208.15" customHeight="1" x14ac:dyDescent="0.2">
      <c r="A12" s="502" t="s">
        <v>186</v>
      </c>
      <c r="B12" s="475">
        <v>3</v>
      </c>
      <c r="C12" s="462" t="s">
        <v>511</v>
      </c>
      <c r="D12" s="476" t="s">
        <v>851</v>
      </c>
      <c r="E12" s="476" t="s">
        <v>335</v>
      </c>
      <c r="F12" s="477">
        <v>44287</v>
      </c>
      <c r="G12" s="478">
        <v>44316</v>
      </c>
      <c r="H12" s="105" t="s">
        <v>636</v>
      </c>
      <c r="I12" s="205">
        <v>1</v>
      </c>
      <c r="J12" s="110" t="s">
        <v>642</v>
      </c>
      <c r="K12" s="108" t="s">
        <v>852</v>
      </c>
      <c r="L12" s="109" t="s">
        <v>632</v>
      </c>
      <c r="M12" s="110" t="s">
        <v>529</v>
      </c>
      <c r="N12" s="183" t="s">
        <v>853</v>
      </c>
      <c r="O12" s="112" t="s">
        <v>991</v>
      </c>
      <c r="P12" s="110" t="s">
        <v>860</v>
      </c>
      <c r="Q12" s="106">
        <v>1</v>
      </c>
      <c r="R12" s="107" t="s">
        <v>953</v>
      </c>
      <c r="S12" s="110" t="s">
        <v>954</v>
      </c>
      <c r="T12" s="108" t="s">
        <v>529</v>
      </c>
      <c r="U12" s="65" t="s">
        <v>1083</v>
      </c>
      <c r="V12" s="514">
        <v>1</v>
      </c>
      <c r="W12" s="515" t="s">
        <v>578</v>
      </c>
      <c r="X12" s="540" t="s">
        <v>578</v>
      </c>
      <c r="Y12" s="515" t="s">
        <v>1093</v>
      </c>
      <c r="Z12" s="110" t="s">
        <v>529</v>
      </c>
      <c r="AA12" s="607" t="s">
        <v>1105</v>
      </c>
      <c r="AB12" s="567" t="s">
        <v>1233</v>
      </c>
      <c r="AC12" s="515" t="s">
        <v>578</v>
      </c>
      <c r="AD12" s="514">
        <v>1</v>
      </c>
      <c r="AE12" s="515" t="s">
        <v>1241</v>
      </c>
      <c r="AF12" s="515" t="s">
        <v>578</v>
      </c>
      <c r="AG12" s="540" t="s">
        <v>529</v>
      </c>
      <c r="AH12" s="65" t="s">
        <v>1083</v>
      </c>
      <c r="AI12" s="514">
        <v>1</v>
      </c>
      <c r="AJ12" s="515" t="s">
        <v>578</v>
      </c>
      <c r="AK12" s="540" t="s">
        <v>578</v>
      </c>
      <c r="AL12" s="727">
        <v>44569</v>
      </c>
      <c r="AM12" s="515" t="s">
        <v>529</v>
      </c>
      <c r="AN12" s="607" t="s">
        <v>1350</v>
      </c>
      <c r="AO12" s="567" t="s">
        <v>1496</v>
      </c>
      <c r="AP12" s="515" t="s">
        <v>578</v>
      </c>
      <c r="AQ12" s="514">
        <v>1</v>
      </c>
      <c r="AR12" s="515" t="s">
        <v>1241</v>
      </c>
      <c r="AS12" s="515" t="s">
        <v>578</v>
      </c>
      <c r="AT12" s="540" t="s">
        <v>529</v>
      </c>
    </row>
    <row r="13" spans="1:46" ht="287.25" customHeight="1" x14ac:dyDescent="0.2">
      <c r="A13" s="502" t="s">
        <v>187</v>
      </c>
      <c r="B13" s="475">
        <v>4</v>
      </c>
      <c r="C13" s="462" t="s">
        <v>512</v>
      </c>
      <c r="D13" s="476" t="s">
        <v>854</v>
      </c>
      <c r="E13" s="476" t="s">
        <v>330</v>
      </c>
      <c r="F13" s="477">
        <v>44287</v>
      </c>
      <c r="G13" s="478">
        <v>44316</v>
      </c>
      <c r="H13" s="105" t="s">
        <v>637</v>
      </c>
      <c r="I13" s="110">
        <v>0</v>
      </c>
      <c r="J13" s="110" t="s">
        <v>643</v>
      </c>
      <c r="K13" s="183" t="s">
        <v>638</v>
      </c>
      <c r="L13" s="109" t="s">
        <v>632</v>
      </c>
      <c r="M13" s="110" t="s">
        <v>531</v>
      </c>
      <c r="N13" s="183" t="s">
        <v>639</v>
      </c>
      <c r="O13" s="112" t="s">
        <v>991</v>
      </c>
      <c r="P13" s="110" t="s">
        <v>860</v>
      </c>
      <c r="Q13" s="106">
        <v>0</v>
      </c>
      <c r="R13" s="117" t="s">
        <v>956</v>
      </c>
      <c r="S13" s="110" t="s">
        <v>955</v>
      </c>
      <c r="T13" s="108" t="s">
        <v>531</v>
      </c>
      <c r="U13" s="63" t="s">
        <v>1084</v>
      </c>
      <c r="V13" s="516">
        <v>1</v>
      </c>
      <c r="W13" s="63" t="s">
        <v>1597</v>
      </c>
      <c r="X13" s="64" t="s">
        <v>578</v>
      </c>
      <c r="Y13" s="515" t="s">
        <v>1093</v>
      </c>
      <c r="Z13" s="110" t="s">
        <v>529</v>
      </c>
      <c r="AA13" s="607" t="s">
        <v>1167</v>
      </c>
      <c r="AB13" s="567" t="s">
        <v>1233</v>
      </c>
      <c r="AC13" s="515" t="s">
        <v>860</v>
      </c>
      <c r="AD13" s="514">
        <v>1</v>
      </c>
      <c r="AE13" s="635" t="s">
        <v>1342</v>
      </c>
      <c r="AF13" s="635" t="s">
        <v>1258</v>
      </c>
      <c r="AG13" s="540" t="s">
        <v>529</v>
      </c>
      <c r="AH13" s="65" t="s">
        <v>1083</v>
      </c>
      <c r="AI13" s="514">
        <v>1</v>
      </c>
      <c r="AJ13" s="515" t="s">
        <v>578</v>
      </c>
      <c r="AK13" s="540" t="s">
        <v>578</v>
      </c>
      <c r="AL13" s="727">
        <v>44569</v>
      </c>
      <c r="AM13" s="515" t="s">
        <v>529</v>
      </c>
      <c r="AN13" s="607" t="s">
        <v>1423</v>
      </c>
      <c r="AO13" s="567" t="s">
        <v>1496</v>
      </c>
      <c r="AP13" s="515" t="s">
        <v>578</v>
      </c>
      <c r="AQ13" s="514">
        <v>1</v>
      </c>
      <c r="AR13" s="515" t="s">
        <v>1497</v>
      </c>
      <c r="AS13" s="515" t="s">
        <v>578</v>
      </c>
      <c r="AT13" s="540" t="s">
        <v>529</v>
      </c>
    </row>
    <row r="14" spans="1:46" ht="391.5" customHeight="1" x14ac:dyDescent="0.2">
      <c r="A14" s="502" t="s">
        <v>188</v>
      </c>
      <c r="B14" s="475">
        <v>5</v>
      </c>
      <c r="C14" s="462" t="s">
        <v>513</v>
      </c>
      <c r="D14" s="476" t="s">
        <v>855</v>
      </c>
      <c r="E14" s="476" t="s">
        <v>335</v>
      </c>
      <c r="F14" s="477">
        <v>44228</v>
      </c>
      <c r="G14" s="478">
        <v>44561</v>
      </c>
      <c r="H14" s="105" t="s">
        <v>645</v>
      </c>
      <c r="I14" s="205">
        <v>0.33</v>
      </c>
      <c r="J14" s="110" t="s">
        <v>646</v>
      </c>
      <c r="K14" s="183" t="s">
        <v>856</v>
      </c>
      <c r="L14" s="109" t="s">
        <v>632</v>
      </c>
      <c r="M14" s="110" t="s">
        <v>528</v>
      </c>
      <c r="N14" s="183" t="s">
        <v>857</v>
      </c>
      <c r="O14" s="112" t="s">
        <v>991</v>
      </c>
      <c r="P14" s="110" t="s">
        <v>860</v>
      </c>
      <c r="Q14" s="106">
        <v>0.33</v>
      </c>
      <c r="R14" s="107" t="s">
        <v>957</v>
      </c>
      <c r="S14" s="110" t="s">
        <v>958</v>
      </c>
      <c r="T14" s="108" t="s">
        <v>528</v>
      </c>
      <c r="U14" s="65" t="s">
        <v>1336</v>
      </c>
      <c r="V14" s="516">
        <v>0.9</v>
      </c>
      <c r="W14" s="63" t="s">
        <v>1598</v>
      </c>
      <c r="X14" s="64" t="s">
        <v>578</v>
      </c>
      <c r="Y14" s="515" t="s">
        <v>1093</v>
      </c>
      <c r="Z14" s="110" t="s">
        <v>528</v>
      </c>
      <c r="AA14" s="607" t="s">
        <v>1168</v>
      </c>
      <c r="AB14" s="567" t="s">
        <v>1233</v>
      </c>
      <c r="AC14" s="515" t="s">
        <v>860</v>
      </c>
      <c r="AD14" s="514">
        <v>1</v>
      </c>
      <c r="AE14" s="635" t="s">
        <v>1337</v>
      </c>
      <c r="AF14" s="704" t="s">
        <v>1338</v>
      </c>
      <c r="AG14" s="540" t="s">
        <v>529</v>
      </c>
      <c r="AH14" s="65" t="s">
        <v>1083</v>
      </c>
      <c r="AI14" s="514">
        <v>1</v>
      </c>
      <c r="AJ14" s="515" t="s">
        <v>578</v>
      </c>
      <c r="AK14" s="540" t="s">
        <v>578</v>
      </c>
      <c r="AL14" s="727">
        <v>44569</v>
      </c>
      <c r="AM14" s="515" t="s">
        <v>529</v>
      </c>
      <c r="AN14" s="607" t="s">
        <v>1423</v>
      </c>
      <c r="AO14" s="567" t="s">
        <v>1496</v>
      </c>
      <c r="AP14" s="515" t="s">
        <v>578</v>
      </c>
      <c r="AQ14" s="514">
        <v>1</v>
      </c>
      <c r="AR14" s="515" t="s">
        <v>1497</v>
      </c>
      <c r="AS14" s="515" t="s">
        <v>578</v>
      </c>
      <c r="AT14" s="540" t="s">
        <v>529</v>
      </c>
    </row>
    <row r="15" spans="1:46" ht="186" thickBot="1" x14ac:dyDescent="0.25">
      <c r="A15" s="482" t="s">
        <v>189</v>
      </c>
      <c r="B15" s="483">
        <v>6</v>
      </c>
      <c r="C15" s="627" t="s">
        <v>190</v>
      </c>
      <c r="D15" s="484" t="s">
        <v>191</v>
      </c>
      <c r="E15" s="484" t="s">
        <v>334</v>
      </c>
      <c r="F15" s="485">
        <v>44531</v>
      </c>
      <c r="G15" s="486">
        <v>44561</v>
      </c>
      <c r="H15" s="123" t="s">
        <v>644</v>
      </c>
      <c r="I15" s="128" t="s">
        <v>578</v>
      </c>
      <c r="J15" s="128" t="s">
        <v>578</v>
      </c>
      <c r="K15" s="487"/>
      <c r="L15" s="127" t="s">
        <v>632</v>
      </c>
      <c r="M15" s="128" t="s">
        <v>535</v>
      </c>
      <c r="N15" s="487" t="s">
        <v>578</v>
      </c>
      <c r="O15" s="130" t="s">
        <v>991</v>
      </c>
      <c r="P15" s="128" t="s">
        <v>860</v>
      </c>
      <c r="Q15" s="124">
        <v>0</v>
      </c>
      <c r="R15" s="125" t="s">
        <v>944</v>
      </c>
      <c r="S15" s="128" t="s">
        <v>578</v>
      </c>
      <c r="T15" s="126" t="s">
        <v>535</v>
      </c>
      <c r="U15" s="533" t="s">
        <v>535</v>
      </c>
      <c r="V15" s="66" t="s">
        <v>578</v>
      </c>
      <c r="W15" s="66" t="s">
        <v>578</v>
      </c>
      <c r="X15" s="67" t="s">
        <v>578</v>
      </c>
      <c r="Y15" s="566" t="s">
        <v>1093</v>
      </c>
      <c r="Z15" s="128" t="s">
        <v>535</v>
      </c>
      <c r="AA15" s="705" t="s">
        <v>578</v>
      </c>
      <c r="AB15" s="566" t="s">
        <v>1233</v>
      </c>
      <c r="AC15" s="533" t="s">
        <v>535</v>
      </c>
      <c r="AD15" s="543">
        <v>0</v>
      </c>
      <c r="AE15" s="533" t="s">
        <v>578</v>
      </c>
      <c r="AF15" s="533" t="s">
        <v>578</v>
      </c>
      <c r="AG15" s="535" t="s">
        <v>535</v>
      </c>
      <c r="AH15" s="869" t="s">
        <v>1413</v>
      </c>
      <c r="AI15" s="543">
        <v>1</v>
      </c>
      <c r="AJ15" s="533" t="s">
        <v>1424</v>
      </c>
      <c r="AK15" s="535" t="s">
        <v>578</v>
      </c>
      <c r="AL15" s="729">
        <v>44569</v>
      </c>
      <c r="AM15" s="533" t="s">
        <v>529</v>
      </c>
      <c r="AN15" s="705" t="s">
        <v>1425</v>
      </c>
      <c r="AO15" s="566" t="s">
        <v>1496</v>
      </c>
      <c r="AP15" s="533" t="s">
        <v>860</v>
      </c>
      <c r="AQ15" s="543">
        <v>1</v>
      </c>
      <c r="AR15" s="533" t="s">
        <v>1413</v>
      </c>
      <c r="AS15" s="533" t="s">
        <v>1596</v>
      </c>
      <c r="AT15" s="535" t="s">
        <v>529</v>
      </c>
    </row>
    <row r="16" spans="1:46" ht="15" x14ac:dyDescent="0.2">
      <c r="A16" s="469"/>
      <c r="B16" s="470"/>
      <c r="C16" s="471"/>
      <c r="D16" s="472"/>
      <c r="E16" s="472"/>
      <c r="F16" s="473"/>
      <c r="G16" s="473"/>
    </row>
    <row r="17" spans="1:7" ht="15" x14ac:dyDescent="0.2">
      <c r="A17" s="1166"/>
      <c r="B17" s="470"/>
      <c r="C17" s="471"/>
      <c r="D17" s="472"/>
      <c r="E17" s="472"/>
      <c r="F17" s="473"/>
      <c r="G17" s="473"/>
    </row>
    <row r="18" spans="1:7" ht="15" x14ac:dyDescent="0.2">
      <c r="A18" s="1166"/>
      <c r="B18" s="470"/>
      <c r="C18" s="471"/>
      <c r="D18" s="472"/>
      <c r="E18" s="472"/>
      <c r="F18" s="473"/>
      <c r="G18" s="473"/>
    </row>
    <row r="19" spans="1:7" ht="15" x14ac:dyDescent="0.2">
      <c r="A19" s="1166"/>
      <c r="B19" s="470"/>
      <c r="C19" s="471"/>
      <c r="D19" s="472"/>
      <c r="E19" s="472"/>
      <c r="F19" s="473"/>
      <c r="G19" s="473"/>
    </row>
    <row r="20" spans="1:7" ht="15" x14ac:dyDescent="0.2">
      <c r="A20" s="1166"/>
      <c r="B20" s="470"/>
      <c r="C20" s="471"/>
      <c r="D20" s="472"/>
      <c r="E20" s="472"/>
      <c r="F20" s="473"/>
      <c r="G20" s="473"/>
    </row>
    <row r="21" spans="1:7" ht="79.5" customHeight="1" x14ac:dyDescent="0.2">
      <c r="A21" s="1167"/>
      <c r="B21" s="470"/>
      <c r="C21" s="471"/>
      <c r="D21" s="472"/>
      <c r="E21" s="472"/>
      <c r="F21" s="473"/>
      <c r="G21" s="473"/>
    </row>
    <row r="22" spans="1:7" ht="94.5" customHeight="1" x14ac:dyDescent="0.2">
      <c r="A22" s="1167"/>
      <c r="B22" s="470"/>
      <c r="C22" s="471"/>
      <c r="D22" s="472"/>
      <c r="E22" s="472"/>
      <c r="F22" s="473"/>
      <c r="G22" s="473"/>
    </row>
    <row r="23" spans="1:7" ht="87.75" customHeight="1" x14ac:dyDescent="0.2">
      <c r="A23" s="1167"/>
      <c r="B23" s="470"/>
      <c r="C23" s="471"/>
      <c r="D23" s="472"/>
      <c r="E23" s="472"/>
      <c r="F23" s="473"/>
      <c r="G23" s="473"/>
    </row>
  </sheetData>
  <sheetProtection autoFilter="0"/>
  <autoFilter ref="A9:AT15" xr:uid="{00000000-0009-0000-0000-000008000000}"/>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'CONTROL DE CAMBIOS'!$C$32:$C$36</xm:f>
          </x14:formula1>
          <xm:sqref>T8 AG8 AT8</xm:sqref>
        </x14:dataValidation>
        <x14:dataValidation type="list" allowBlank="1" showInputMessage="1" showErrorMessage="1" xr:uid="{00000000-0002-0000-0800-000001000000}">
          <x14:formula1>
            <xm:f>'CONTROL DE CAMBIOS'!$A$32:$A$35</xm:f>
          </x14:formula1>
          <xm:sqref>M8 Z8 AM8</xm:sqref>
        </x14:dataValidation>
        <x14:dataValidation type="list" allowBlank="1" showInputMessage="1" showErrorMessage="1" xr:uid="{00000000-0002-0000-0800-000002000000}">
          <x14:formula1>
            <xm:f>'CONTROL DE CAMBIOS'!$A$32:$A$36</xm:f>
          </x14:formula1>
          <xm:sqref>Z10:Z15 M10:M15 AT10:AT15</xm:sqref>
        </x14:dataValidation>
        <x14:dataValidation type="list" allowBlank="1" showInputMessage="1" showErrorMessage="1" xr:uid="{00000000-0002-0000-0800-000003000000}">
          <x14:formula1>
            <xm:f>'CONTROL DE CAMBIOS'!$C$32:$C$37</xm:f>
          </x14:formula1>
          <xm:sqref>AM10:AM15 T10:T15</xm:sqref>
        </x14:dataValidation>
        <x14:dataValidation type="list" allowBlank="1" showInputMessage="1" showErrorMessage="1" xr:uid="{00000000-0002-0000-0800-000004000000}">
          <x14:formula1>
            <xm:f>'CONTROL DE CAMBIOS'!#REF!</xm:f>
          </x14:formula1>
          <xm:sqref>AG10:AG15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CONTROL DE CAMBIOS ACTUALIZADO</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Kelly Johanna Serrano Rincon</cp:lastModifiedBy>
  <cp:lastPrinted>2017-08-30T22:20:48Z</cp:lastPrinted>
  <dcterms:created xsi:type="dcterms:W3CDTF">2017-07-10T14:58:32Z</dcterms:created>
  <dcterms:modified xsi:type="dcterms:W3CDTF">2022-01-18T00:12:38Z</dcterms:modified>
</cp:coreProperties>
</file>