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hidePivotFieldList="1" defaultThemeVersion="124226"/>
  <mc:AlternateContent xmlns:mc="http://schemas.openxmlformats.org/markup-compatibility/2006">
    <mc:Choice Requires="x15">
      <x15ac:absPath xmlns:x15ac="http://schemas.microsoft.com/office/spreadsheetml/2010/11/ac" url="\\10.216.160.201\control interno\2018\3. 054 PLANES\INTERNO\"/>
    </mc:Choice>
  </mc:AlternateContent>
  <bookViews>
    <workbookView xWindow="0" yWindow="0" windowWidth="28800" windowHeight="12330" tabRatio="599" firstSheet="1" activeTab="2"/>
  </bookViews>
  <sheets>
    <sheet name="Tablas de apoyo" sheetId="2" state="hidden" r:id="rId1"/>
    <sheet name="DATOS" sheetId="3" r:id="rId2"/>
    <sheet name="PM V4Propuesto" sheetId="1" r:id="rId3"/>
  </sheets>
  <definedNames>
    <definedName name="_xlnm._FilterDatabase" localSheetId="2" hidden="1">'PM V4Propuesto'!$A$7:$AN$148</definedName>
    <definedName name="_xlnm._FilterDatabase" localSheetId="0" hidden="1">'Tablas de apoyo'!#REF!</definedName>
    <definedName name="acción">'Tablas de apoyo'!$D$2:$D$7</definedName>
    <definedName name="_xlnm.Print_Area" localSheetId="2">'PM V4Propuesto'!$A$1:$AD$159</definedName>
    <definedName name="ORIGEN">'Tablas de apoyo'!$C$2:$C$12</definedName>
    <definedName name="PROCESOS">'Tablas de apoyo'!$A$2:$A$21</definedName>
    <definedName name="SUBISTEMA">'Tablas de apoyo'!$B$2:$B$9</definedName>
    <definedName name="_xlnm.Print_Titles" localSheetId="2">'PM V4Propuesto'!$1:$7</definedName>
  </definedNames>
  <calcPr calcId="162913"/>
</workbook>
</file>

<file path=xl/calcChain.xml><?xml version="1.0" encoding="utf-8"?>
<calcChain xmlns="http://schemas.openxmlformats.org/spreadsheetml/2006/main">
  <c r="S64" i="1" l="1"/>
  <c r="A9" i="1" l="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l="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K175" i="1"/>
  <c r="A124" i="1" l="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J180" i="1"/>
  <c r="J179" i="1"/>
  <c r="J178" i="1"/>
  <c r="J177" i="1"/>
  <c r="J176" i="1"/>
  <c r="J175" i="1"/>
  <c r="J174" i="1"/>
  <c r="J173" i="1"/>
  <c r="J172" i="1"/>
  <c r="J171" i="1"/>
  <c r="J170" i="1"/>
  <c r="J169" i="1"/>
  <c r="J168" i="1"/>
  <c r="I180" i="1"/>
  <c r="I179" i="1"/>
  <c r="I178" i="1"/>
  <c r="I177" i="1"/>
  <c r="I176" i="1"/>
  <c r="I175" i="1"/>
  <c r="I174" i="1"/>
  <c r="I173" i="1"/>
  <c r="I172" i="1"/>
  <c r="I171" i="1"/>
  <c r="I170" i="1"/>
  <c r="I169" i="1"/>
  <c r="I168" i="1"/>
  <c r="I167" i="1"/>
  <c r="I166" i="1"/>
  <c r="I165" i="1"/>
  <c r="H180" i="1"/>
  <c r="H179" i="1"/>
  <c r="H178" i="1"/>
  <c r="H177" i="1"/>
  <c r="H176" i="1"/>
  <c r="H175" i="1"/>
  <c r="H174" i="1"/>
  <c r="H173" i="1"/>
  <c r="H172" i="1"/>
  <c r="H171" i="1"/>
  <c r="H170" i="1"/>
  <c r="H169" i="1"/>
  <c r="H168" i="1"/>
  <c r="H167" i="1"/>
  <c r="H166" i="1"/>
  <c r="H165" i="1"/>
  <c r="J167" i="1"/>
  <c r="J166" i="1"/>
  <c r="J165" i="1"/>
  <c r="K171" i="1"/>
  <c r="K180" i="1"/>
  <c r="K179" i="1"/>
  <c r="K178" i="1"/>
  <c r="K177" i="1"/>
  <c r="K176" i="1"/>
  <c r="K174" i="1"/>
  <c r="K173" i="1"/>
  <c r="K172" i="1"/>
  <c r="K170" i="1"/>
  <c r="K169" i="1"/>
  <c r="K168" i="1"/>
  <c r="K167" i="1"/>
  <c r="K166" i="1"/>
  <c r="K165" i="1" l="1"/>
  <c r="G166" i="1"/>
  <c r="F180" i="1"/>
  <c r="F179" i="1"/>
  <c r="F178" i="1"/>
  <c r="F177" i="1"/>
  <c r="F176" i="1"/>
  <c r="F175" i="1"/>
  <c r="F174" i="1"/>
  <c r="F173" i="1"/>
  <c r="F172" i="1"/>
  <c r="F171" i="1"/>
  <c r="F170" i="1"/>
  <c r="F169" i="1"/>
  <c r="F168" i="1"/>
  <c r="F167" i="1"/>
  <c r="F166" i="1"/>
  <c r="E166" i="1"/>
  <c r="G165" i="1"/>
  <c r="G180" i="1"/>
  <c r="G179" i="1"/>
  <c r="G178" i="1"/>
  <c r="G177" i="1"/>
  <c r="G176" i="1"/>
  <c r="G175" i="1"/>
  <c r="G174" i="1"/>
  <c r="G173" i="1"/>
  <c r="G172" i="1"/>
  <c r="G171" i="1"/>
  <c r="G170" i="1"/>
  <c r="G169" i="1"/>
  <c r="G168" i="1"/>
  <c r="G167" i="1"/>
  <c r="F165" i="1"/>
  <c r="E180" i="1"/>
  <c r="E179" i="1"/>
  <c r="E178" i="1"/>
  <c r="E177" i="1"/>
  <c r="E176" i="1"/>
  <c r="E175" i="1"/>
  <c r="E174" i="1"/>
  <c r="E173" i="1"/>
  <c r="E172" i="1"/>
  <c r="E171" i="1"/>
  <c r="E170" i="1"/>
  <c r="E169" i="1"/>
  <c r="E168" i="1"/>
  <c r="E167" i="1"/>
  <c r="E165" i="1"/>
  <c r="C177" i="1"/>
  <c r="C176" i="1"/>
  <c r="C175" i="1"/>
  <c r="C174" i="1"/>
  <c r="C173" i="1"/>
  <c r="C172" i="1"/>
  <c r="C171" i="1"/>
  <c r="C170" i="1"/>
  <c r="C169" i="1"/>
  <c r="C168" i="1"/>
  <c r="C167" i="1"/>
  <c r="C166" i="1"/>
  <c r="C165" i="1"/>
  <c r="D177" i="1"/>
  <c r="D176" i="1"/>
  <c r="D175" i="1"/>
  <c r="D174" i="1"/>
  <c r="D173" i="1"/>
  <c r="D172" i="1"/>
  <c r="D171" i="1"/>
  <c r="D170" i="1"/>
  <c r="D169" i="1"/>
  <c r="D168" i="1"/>
  <c r="D167" i="1"/>
  <c r="D166" i="1"/>
  <c r="D165" i="1"/>
  <c r="L171" i="1" l="1"/>
  <c r="L172" i="1"/>
  <c r="L165" i="1"/>
  <c r="L173" i="1"/>
  <c r="L166" i="1"/>
  <c r="L174" i="1"/>
  <c r="L167" i="1"/>
  <c r="L175" i="1"/>
  <c r="L168" i="1"/>
  <c r="L176" i="1"/>
  <c r="L169" i="1"/>
  <c r="L177" i="1"/>
  <c r="L170" i="1"/>
  <c r="C180" i="1"/>
  <c r="J181" i="1"/>
  <c r="K181" i="1"/>
  <c r="E181" i="1"/>
  <c r="F181" i="1"/>
  <c r="G181" i="1"/>
  <c r="I181" i="1"/>
  <c r="H181" i="1"/>
  <c r="D180" i="1"/>
  <c r="C178" i="1"/>
  <c r="C179" i="1"/>
  <c r="D178" i="1"/>
  <c r="D179" i="1"/>
  <c r="L178" i="1" l="1"/>
  <c r="L179" i="1"/>
  <c r="L180" i="1"/>
  <c r="C181" i="1"/>
  <c r="D181" i="1"/>
  <c r="L181" i="1" l="1"/>
</calcChain>
</file>

<file path=xl/comments1.xml><?xml version="1.0" encoding="utf-8"?>
<comments xmlns="http://schemas.openxmlformats.org/spreadsheetml/2006/main">
  <authors>
    <author>Ivonne Andrea Torres Cruz</author>
    <author>CLAUDIA YANET D'ANTONIO ADAME</author>
  </authors>
  <commentList>
    <comment ref="I5" authorId="0" shapeId="0">
      <text>
        <r>
          <rPr>
            <b/>
            <sz val="9"/>
            <color indexed="81"/>
            <rFont val="Tahoma"/>
            <charset val="1"/>
          </rPr>
          <t>Control Interno:</t>
        </r>
        <r>
          <rPr>
            <sz val="9"/>
            <color indexed="81"/>
            <rFont val="Tahoma"/>
            <charset val="1"/>
          </rPr>
          <t xml:space="preserve">
Escribir aquí la vigencia en la cual está presentando el Plan de Mejoramiento</t>
        </r>
      </text>
    </comment>
    <comment ref="L5" authorId="0" shapeId="0">
      <text>
        <r>
          <rPr>
            <b/>
            <sz val="9"/>
            <color indexed="81"/>
            <rFont val="Tahoma"/>
            <family val="2"/>
          </rPr>
          <t>Control Interno:</t>
        </r>
        <r>
          <rPr>
            <sz val="9"/>
            <color indexed="81"/>
            <rFont val="Tahoma"/>
            <family val="2"/>
          </rPr>
          <t xml:space="preserve">
Seleccione de la lista desplegable el proceso por el cual está formulando el respectivo Plan de Mejoramiento. En caso que se formule Plan de Mejormaiento para diferentes procesos, entonces deberá presentarse un Plan de Mejormaiento por cada proceso responsable</t>
        </r>
      </text>
    </comment>
    <comment ref="U5" authorId="0" shapeId="0">
      <text>
        <r>
          <rPr>
            <b/>
            <sz val="9"/>
            <color indexed="81"/>
            <rFont val="Tahoma"/>
            <family val="2"/>
          </rPr>
          <t>Control Interno:</t>
        </r>
        <r>
          <rPr>
            <sz val="9"/>
            <color indexed="81"/>
            <rFont val="Tahoma"/>
            <family val="2"/>
          </rPr>
          <t xml:space="preserve">
Escribir en formato dd-mmm-aaaa la fecha con la cual va a realizzar el corte de seguimiento. Esta celda solamente será diligenciada al momento de realizar seguimiento a las acciones del Plan de Mejoramiento</t>
        </r>
      </text>
    </comment>
    <comment ref="A7" authorId="0" shapeId="0">
      <text>
        <r>
          <rPr>
            <b/>
            <sz val="9"/>
            <color indexed="81"/>
            <rFont val="Tahoma"/>
            <family val="2"/>
          </rPr>
          <t>Control Interno:</t>
        </r>
        <r>
          <rPr>
            <sz val="9"/>
            <color indexed="81"/>
            <rFont val="Tahoma"/>
            <family val="2"/>
          </rPr>
          <t xml:space="preserve">
Número que identifica la acción dentro del Plan de Mejoramiento. Es asignado por Control Interno, una vez se valide el Plan de Mejromaiento formulado por el responsable</t>
        </r>
      </text>
    </comment>
    <comment ref="B7" authorId="0" shapeId="0">
      <text>
        <r>
          <rPr>
            <b/>
            <sz val="9"/>
            <color indexed="81"/>
            <rFont val="Tahoma"/>
            <family val="2"/>
          </rPr>
          <t>Control Interno:</t>
        </r>
        <r>
          <rPr>
            <sz val="9"/>
            <color indexed="81"/>
            <rFont val="Tahoma"/>
            <family val="2"/>
          </rPr>
          <t xml:space="preserve">
Seleccione de la lista desplegableel proceso donde fue encontrado el Hallazgo / No conformidad - recomendación / Oportunidad de Mejora</t>
        </r>
      </text>
    </comment>
    <comment ref="C7" authorId="1" shapeId="0">
      <text>
        <r>
          <rPr>
            <b/>
            <sz val="9"/>
            <color indexed="81"/>
            <rFont val="Tahoma"/>
            <family val="2"/>
          </rPr>
          <t>Control Interno:</t>
        </r>
        <r>
          <rPr>
            <sz val="9"/>
            <color indexed="81"/>
            <rFont val="Tahoma"/>
            <family val="2"/>
          </rPr>
          <t xml:space="preserve">
Código del Hallazgo / No conformidad - recomendación / Oportunidad de Mejora. Asignado por Control Interno de acuerdo con el ranking dentro del Plan de Mejoramiento</t>
        </r>
      </text>
    </comment>
    <comment ref="D7" authorId="1" shapeId="0">
      <text>
        <r>
          <rPr>
            <b/>
            <sz val="9"/>
            <color indexed="81"/>
            <rFont val="Tahoma"/>
            <family val="2"/>
          </rPr>
          <t>Control Interno:</t>
        </r>
        <r>
          <rPr>
            <sz val="9"/>
            <color indexed="81"/>
            <rFont val="Tahoma"/>
            <family val="2"/>
          </rPr>
          <t xml:space="preserve">
Seleccione de la lista desplegable si el Hallazgo / No conformidad - recomendación / Oportunidad de Mejora es de origen interno o externo</t>
        </r>
      </text>
    </comment>
    <comment ref="E7" authorId="1" shapeId="0">
      <text>
        <r>
          <rPr>
            <b/>
            <sz val="9"/>
            <color indexed="81"/>
            <rFont val="Tahoma"/>
            <family val="2"/>
          </rPr>
          <t>Control Interno:</t>
        </r>
        <r>
          <rPr>
            <sz val="9"/>
            <color indexed="81"/>
            <rFont val="Tahoma"/>
            <family val="2"/>
          </rPr>
          <t xml:space="preserve">
Seleccione de la lista desplegable la fuente del hallazgo, si no corresponde a ninguna fuente, entonces seleccione "OTROS"</t>
        </r>
      </text>
    </comment>
    <comment ref="F7" authorId="0" shapeId="0">
      <text>
        <r>
          <rPr>
            <b/>
            <sz val="9"/>
            <color indexed="81"/>
            <rFont val="Tahoma"/>
            <family val="2"/>
          </rPr>
          <t>Control Interno:</t>
        </r>
        <r>
          <rPr>
            <sz val="9"/>
            <color indexed="81"/>
            <rFont val="Tahoma"/>
            <family val="2"/>
          </rPr>
          <t xml:space="preserve">
Escriba el título completo de la auditoría o informe realizado</t>
        </r>
      </text>
    </comment>
    <comment ref="G7" authorId="0" shapeId="0">
      <text>
        <r>
          <rPr>
            <b/>
            <sz val="9"/>
            <color indexed="81"/>
            <rFont val="Tahoma"/>
            <family val="2"/>
          </rPr>
          <t>Control Interno:</t>
        </r>
        <r>
          <rPr>
            <sz val="9"/>
            <color indexed="81"/>
            <rFont val="Tahoma"/>
            <family val="2"/>
          </rPr>
          <t xml:space="preserve">
Seleccione de la lista desplegable el nombre del auditor que desarrolló la auditoría</t>
        </r>
      </text>
    </comment>
    <comment ref="H7" authorId="0" shapeId="0">
      <text>
        <r>
          <rPr>
            <b/>
            <sz val="9"/>
            <color indexed="81"/>
            <rFont val="Tahoma"/>
            <family val="2"/>
          </rPr>
          <t>Control Interno:</t>
        </r>
        <r>
          <rPr>
            <sz val="9"/>
            <color indexed="81"/>
            <rFont val="Tahoma"/>
            <family val="2"/>
          </rPr>
          <t xml:space="preserve">
Escribir en formato dd-mmm-aaaa la fecha de entrega del informe final de auditoría, ésta debe corresponder a la fecha de la comunicación oficial a los responsables</t>
        </r>
      </text>
    </comment>
    <comment ref="I7" authorId="0" shapeId="0">
      <text>
        <r>
          <rPr>
            <b/>
            <sz val="9"/>
            <color indexed="81"/>
            <rFont val="Tahoma"/>
            <charset val="1"/>
          </rPr>
          <t>Control Interno:</t>
        </r>
        <r>
          <rPr>
            <sz val="9"/>
            <color indexed="81"/>
            <rFont val="Tahoma"/>
            <charset val="1"/>
          </rPr>
          <t xml:space="preserve">
Seleccionar de la lista desplegable si es un Hallazgo ó No conformidad ó recomendación u Oportunidad de Mejora</t>
        </r>
      </text>
    </comment>
    <comment ref="J7" authorId="0" shapeId="0">
      <text>
        <r>
          <rPr>
            <b/>
            <sz val="9"/>
            <color indexed="81"/>
            <rFont val="Tahoma"/>
            <charset val="1"/>
          </rPr>
          <t>Control Interno:</t>
        </r>
        <r>
          <rPr>
            <sz val="9"/>
            <color indexed="81"/>
            <rFont val="Tahoma"/>
            <charset val="1"/>
          </rPr>
          <t xml:space="preserve">
Escribir aquí el Hallazgo / No conformidad - recomendación / Oportunidad de Mejora, tal y como se encuentra en el informe o fuente de información</t>
        </r>
      </text>
    </comment>
    <comment ref="K7" authorId="0" shapeId="0">
      <text>
        <r>
          <rPr>
            <b/>
            <sz val="9"/>
            <color indexed="81"/>
            <rFont val="Tahoma"/>
            <family val="2"/>
          </rPr>
          <t>Control Interno:</t>
        </r>
        <r>
          <rPr>
            <sz val="9"/>
            <color indexed="81"/>
            <rFont val="Tahoma"/>
            <family val="2"/>
          </rPr>
          <t xml:space="preserve">
Seleccione de la lista desplegable si el líder del proceso formuló o no acción frente al Hallazgo / No Conformidad - recomendación / Oportunidad de Mejora</t>
        </r>
      </text>
    </comment>
    <comment ref="L7" authorId="0" shapeId="0">
      <text>
        <r>
          <rPr>
            <b/>
            <sz val="9"/>
            <color indexed="81"/>
            <rFont val="Tahoma"/>
            <family val="2"/>
          </rPr>
          <t>Control Interno:</t>
        </r>
        <r>
          <rPr>
            <sz val="9"/>
            <color indexed="81"/>
            <rFont val="Tahoma"/>
            <family val="2"/>
          </rPr>
          <t xml:space="preserve">
Escriba en formato dd-mmm-aaaa, la fecha en la cual presenta el Plan de Mejormaiento a control Interno. Esta fecha será modificada posteriormente una vez el Plan haya sido validado por Control Interno</t>
        </r>
      </text>
    </comment>
    <comment ref="M7" authorId="1" shapeId="0">
      <text>
        <r>
          <rPr>
            <b/>
            <sz val="9"/>
            <color indexed="81"/>
            <rFont val="Tahoma"/>
            <family val="2"/>
          </rPr>
          <t>Control Interno:</t>
        </r>
        <r>
          <rPr>
            <sz val="9"/>
            <color indexed="81"/>
            <rFont val="Tahoma"/>
            <family val="2"/>
          </rPr>
          <t xml:space="preserve">
Realice el análisis de causas, empleando para ello alguna de las siguientes metodologías: 5 ¿por qué?, espina de pescado, lluvia de ideas.</t>
        </r>
      </text>
    </comment>
    <comment ref="N7" authorId="0" shapeId="0">
      <text>
        <r>
          <rPr>
            <b/>
            <sz val="9"/>
            <color indexed="81"/>
            <rFont val="Tahoma"/>
            <family val="2"/>
          </rPr>
          <t>Control Interno:</t>
        </r>
        <r>
          <rPr>
            <sz val="9"/>
            <color indexed="81"/>
            <rFont val="Tahoma"/>
            <family val="2"/>
          </rPr>
          <t xml:space="preserve">
Seleccione de la lista desplegable el tipo de acción a formular. Corrección, Correctiva, Preventiva o de Mejora</t>
        </r>
      </text>
    </comment>
    <comment ref="O7" authorId="0" shapeId="0">
      <text>
        <r>
          <rPr>
            <b/>
            <sz val="9"/>
            <color indexed="81"/>
            <rFont val="Tahoma"/>
            <family val="2"/>
          </rPr>
          <t>Control Interno:</t>
        </r>
        <r>
          <rPr>
            <sz val="9"/>
            <color indexed="81"/>
            <rFont val="Tahoma"/>
            <family val="2"/>
          </rPr>
          <t xml:space="preserve">
Escriba la acción a realizar iniciando con un verbo duro en infinitivo: hacer, realizar, ejecutar, elaborar, socializar, divulgar, etc., verbos que impliquen acción tangible, que se pueda cuantificar</t>
        </r>
      </text>
    </comment>
    <comment ref="P7" authorId="0" shapeId="0">
      <text>
        <r>
          <rPr>
            <b/>
            <sz val="9"/>
            <color indexed="81"/>
            <rFont val="Tahoma"/>
            <charset val="1"/>
          </rPr>
          <t>Control Interno:</t>
        </r>
        <r>
          <rPr>
            <sz val="9"/>
            <color indexed="81"/>
            <rFont val="Tahoma"/>
            <charset val="1"/>
          </rPr>
          <t xml:space="preserve">
Escriba el nombre o título del indicador que medirá el avance de la acción formulada. Debe ser simple, claro, corto e incluir la característica más relevante de lo que se pretende medir</t>
        </r>
      </text>
    </comment>
    <comment ref="Q7" authorId="0" shapeId="0">
      <text>
        <r>
          <rPr>
            <b/>
            <sz val="9"/>
            <color indexed="81"/>
            <rFont val="Tahoma"/>
            <charset val="1"/>
          </rPr>
          <t>Control Interno:</t>
        </r>
        <r>
          <rPr>
            <sz val="9"/>
            <color indexed="81"/>
            <rFont val="Tahoma"/>
            <charset val="1"/>
          </rPr>
          <t xml:space="preserve">
Escriba aquí la fórmula matemática que utilizará para medir las variables</t>
        </r>
      </text>
    </comment>
    <comment ref="AL7" authorId="0" shapeId="0">
      <text>
        <r>
          <rPr>
            <b/>
            <sz val="9"/>
            <color indexed="81"/>
            <rFont val="Tahoma"/>
            <family val="2"/>
          </rPr>
          <t>Control Interno:</t>
        </r>
        <r>
          <rPr>
            <sz val="9"/>
            <color indexed="81"/>
            <rFont val="Tahoma"/>
            <family val="2"/>
          </rPr>
          <t xml:space="preserve">
Escriba en formato dd-mmm-aaaa, la fecha en la cual presenta el Plan de Mejormaiento a control Interno. Esta fecha será modificada posteriormente una vez el Plan haya sido validado por Control Interno</t>
        </r>
      </text>
    </comment>
    <comment ref="AM7" authorId="1" shapeId="0">
      <text>
        <r>
          <rPr>
            <b/>
            <sz val="9"/>
            <color indexed="81"/>
            <rFont val="Tahoma"/>
            <family val="2"/>
          </rPr>
          <t>Control Interno:</t>
        </r>
        <r>
          <rPr>
            <sz val="9"/>
            <color indexed="81"/>
            <rFont val="Tahoma"/>
            <family val="2"/>
          </rPr>
          <t xml:space="preserve">
Realice el análisis de causas, empleando para ello alguna de las siguientes metodologías: 5 ¿por qué?, espina de pescado, lluvia de ideas.</t>
        </r>
      </text>
    </comment>
    <comment ref="AN7" authorId="0" shapeId="0">
      <text>
        <r>
          <rPr>
            <b/>
            <sz val="9"/>
            <color indexed="81"/>
            <rFont val="Tahoma"/>
            <family val="2"/>
          </rPr>
          <t>Control Interno:</t>
        </r>
        <r>
          <rPr>
            <sz val="9"/>
            <color indexed="81"/>
            <rFont val="Tahoma"/>
            <family val="2"/>
          </rPr>
          <t xml:space="preserve">
</t>
        </r>
      </text>
    </comment>
  </commentList>
</comments>
</file>

<file path=xl/sharedStrings.xml><?xml version="1.0" encoding="utf-8"?>
<sst xmlns="http://schemas.openxmlformats.org/spreadsheetml/2006/main" count="2335" uniqueCount="623">
  <si>
    <t>PROCESOS CVP</t>
  </si>
  <si>
    <t>Comunicaciones</t>
  </si>
  <si>
    <t>Gestión Estratégica</t>
  </si>
  <si>
    <t>Mejoramiento de Barrios</t>
  </si>
  <si>
    <t>Mejoramiento de Vivienda</t>
  </si>
  <si>
    <t>Gestión Documental y Archivo</t>
  </si>
  <si>
    <t>Seguridad de la Información</t>
  </si>
  <si>
    <t>Responsabilidad Social</t>
  </si>
  <si>
    <t>Gestión Ambiental</t>
  </si>
  <si>
    <t>Calidad - MECI</t>
  </si>
  <si>
    <t>Otro</t>
  </si>
  <si>
    <t>SUBSISTEMAS</t>
  </si>
  <si>
    <t>ORIGEN DE LA NO CONFORMIDAD</t>
  </si>
  <si>
    <t>ACCION</t>
  </si>
  <si>
    <t>Si</t>
  </si>
  <si>
    <t>No</t>
  </si>
  <si>
    <t>Nombre:</t>
  </si>
  <si>
    <t>1- Análisis de los resultados de indicadores</t>
  </si>
  <si>
    <t>3- Auditorías</t>
  </si>
  <si>
    <t>5- Desempeño de los proveedores (suministros, información, entre otros)</t>
  </si>
  <si>
    <t>6- Evaluación de la satisfacción de los usuarios o partes interesadas</t>
  </si>
  <si>
    <t>8- Quejas, Reclamos o Sugerencias de los usuarios o partes interesadas</t>
  </si>
  <si>
    <t>9- Resultado de la revisión por la Dirección</t>
  </si>
  <si>
    <t>10- Servicio no conforme</t>
  </si>
  <si>
    <t>7- Medición y control de los procesos</t>
  </si>
  <si>
    <t xml:space="preserve">2- Análisis del Sistema de Integrado de Gestión </t>
  </si>
  <si>
    <t>Código:</t>
  </si>
  <si>
    <t>208-CI-Ft-05</t>
  </si>
  <si>
    <t>Servicio al Ciudadano</t>
  </si>
  <si>
    <t>Vigente desde:</t>
  </si>
  <si>
    <t>Fecha:</t>
  </si>
  <si>
    <t>Plan de Mejoramiento</t>
  </si>
  <si>
    <t>Prevención del Daño Antijurídico y Representación Judicial</t>
  </si>
  <si>
    <t>Reasentamientos Humanos</t>
  </si>
  <si>
    <t>Urbanizaciones y Titulación</t>
  </si>
  <si>
    <t>Administración y Control de Recursos</t>
  </si>
  <si>
    <t>Administración de la Información</t>
  </si>
  <si>
    <t>Adquisición de Bienes y Servicios</t>
  </si>
  <si>
    <t>Gestión Humana</t>
  </si>
  <si>
    <t>Evaluación de la Gestión</t>
  </si>
  <si>
    <t>Seguridad y Salud en el Trabajo</t>
  </si>
  <si>
    <t>Vigencia</t>
  </si>
  <si>
    <t>Pág.  _________de</t>
  </si>
  <si>
    <t>Fecha de corte de seguimiento:</t>
  </si>
  <si>
    <t>Acción</t>
  </si>
  <si>
    <t>Proceso:</t>
  </si>
  <si>
    <t>Observaciones/Notas:</t>
  </si>
  <si>
    <t>Inserte filas sobre esta fila</t>
  </si>
  <si>
    <t>4- Autocontrol</t>
  </si>
  <si>
    <t xml:space="preserve">Corrección </t>
  </si>
  <si>
    <t xml:space="preserve">Acción Correctiva </t>
  </si>
  <si>
    <t xml:space="preserve">Acción de Mejora </t>
  </si>
  <si>
    <t>Hallazgo - No conformidad</t>
  </si>
  <si>
    <t>Tipo de Acción</t>
  </si>
  <si>
    <t xml:space="preserve">Origen Interno </t>
  </si>
  <si>
    <t xml:space="preserve">Origen Externo </t>
  </si>
  <si>
    <t xml:space="preserve">SEGUIMIENTO </t>
  </si>
  <si>
    <t xml:space="preserve">No. </t>
  </si>
  <si>
    <t>Proceso Auditado</t>
  </si>
  <si>
    <t>1. Gestión Estratégica</t>
  </si>
  <si>
    <t>2. Gestión de Comunicaciones</t>
  </si>
  <si>
    <t>3. Prevención del Daño Antijurídico Y Representación Judicial</t>
  </si>
  <si>
    <t>4. Reasentamientos Humanos</t>
  </si>
  <si>
    <t>5. Mejoramiento de Vivienda</t>
  </si>
  <si>
    <t>6. Mejoramiento de Barrios</t>
  </si>
  <si>
    <t>7. Urbanizaciones y Titulación</t>
  </si>
  <si>
    <t>8. Servicio al Ciudadano</t>
  </si>
  <si>
    <t xml:space="preserve">9. Gestión Administrativa </t>
  </si>
  <si>
    <t xml:space="preserve">10. Gestión Financiera </t>
  </si>
  <si>
    <t>11. Gestión Documental</t>
  </si>
  <si>
    <t>12. Gestión del Talento Humano</t>
  </si>
  <si>
    <t>13. Adquisición de Bienes y Servicios</t>
  </si>
  <si>
    <t>14. Gestión Tecnología de la Información y Comunicaciones</t>
  </si>
  <si>
    <t>15. Gestión del Control Interno Disciplinario</t>
  </si>
  <si>
    <t>16. Evaluación de la Gestión</t>
  </si>
  <si>
    <t>SI</t>
  </si>
  <si>
    <t>NO</t>
  </si>
  <si>
    <t>Estado de la acción</t>
  </si>
  <si>
    <t>Observaciones</t>
  </si>
  <si>
    <t>Auditor que cierra la observación y/o hallazgo</t>
  </si>
  <si>
    <t>Fecha de cierre de la observación y/o hallazgo</t>
  </si>
  <si>
    <t xml:space="preserve">Estado de la acción </t>
  </si>
  <si>
    <t xml:space="preserve">Cerrada </t>
  </si>
  <si>
    <t>Carolina Montoya Duque</t>
  </si>
  <si>
    <t>Claudia Yanet D'antonio Adame</t>
  </si>
  <si>
    <t>Fernando Reinoso Guerra</t>
  </si>
  <si>
    <t>Graciela Zabala Rico</t>
  </si>
  <si>
    <t>Auditor Interno</t>
  </si>
  <si>
    <t xml:space="preserve">Ivonne Andrea Torrez Cruz </t>
  </si>
  <si>
    <t>Jonnathan Andrés Lara Herrera</t>
  </si>
  <si>
    <t xml:space="preserve">Auditor Externo </t>
  </si>
  <si>
    <t>Auditor</t>
  </si>
  <si>
    <t>Proceso responsable de ejecutar la acción o corrección</t>
  </si>
  <si>
    <t>Análisis del seguimiento (avance y evidencias reportadas por el auditor en seguimiento)</t>
  </si>
  <si>
    <t xml:space="preserve">Recomendación - Oportunidad de Mejora </t>
  </si>
  <si>
    <t>CIERRE ACCIÓN / HALLAZGO / NO CONFORMIDAD / RECOMENDACIÓN / OPORTUNIDAD DE MEJORA</t>
  </si>
  <si>
    <t xml:space="preserve">Nombre indicador </t>
  </si>
  <si>
    <t>Fórmula indicador</t>
  </si>
  <si>
    <t>Versión:  5</t>
  </si>
  <si>
    <t>Firma líder del proceso:</t>
  </si>
  <si>
    <t>Cargo:</t>
  </si>
  <si>
    <t>Vo.Bo. Plan de Mejoramiento Control Interno:</t>
  </si>
  <si>
    <t>17. Todos los Procesos</t>
  </si>
  <si>
    <t>Causas</t>
  </si>
  <si>
    <t>JEFES</t>
  </si>
  <si>
    <t xml:space="preserve">Jefe Oficina Asesora de Planeación </t>
  </si>
  <si>
    <t xml:space="preserve">Jefe Oficina Asesora de Comunicaciones </t>
  </si>
  <si>
    <t xml:space="preserve">Director Jurídico </t>
  </si>
  <si>
    <t>Director de Reasentamientos</t>
  </si>
  <si>
    <t>Director de Mejoramiento de Vivienda</t>
  </si>
  <si>
    <t>Director de Mejoramiento de Barrios</t>
  </si>
  <si>
    <t>Director de Urbanizaciones y Titulación</t>
  </si>
  <si>
    <t>Director de Gestión Corporativa y CID</t>
  </si>
  <si>
    <t>Subdirector Financiero</t>
  </si>
  <si>
    <t xml:space="preserve">Subdirector Administrativo </t>
  </si>
  <si>
    <t xml:space="preserve">Asesor de Control Interno </t>
  </si>
  <si>
    <t xml:space="preserve">
Resultado
Avance Indicador
</t>
  </si>
  <si>
    <t xml:space="preserve">Nombre del Auditor que realizá la medición </t>
  </si>
  <si>
    <t>Fecha  seguimiento</t>
  </si>
  <si>
    <t>Total</t>
  </si>
  <si>
    <t>Proceso</t>
  </si>
  <si>
    <t>Cerrada</t>
  </si>
  <si>
    <t>En Ejecución Vencida</t>
  </si>
  <si>
    <t xml:space="preserve">Tipo de acción </t>
  </si>
  <si>
    <t>Acción Correctiva</t>
  </si>
  <si>
    <t>Acción de Mejora</t>
  </si>
  <si>
    <t>No Iniciada</t>
  </si>
  <si>
    <t>En Ejecución Oportuna</t>
  </si>
  <si>
    <t xml:space="preserve">Acción preventiva </t>
  </si>
  <si>
    <t>3- Auditoría</t>
  </si>
  <si>
    <t>4- Auditoría Especial</t>
  </si>
  <si>
    <t>5- Autocontrol</t>
  </si>
  <si>
    <t>6- Desempeño de los proveedores (suministros, información, entre otros)</t>
  </si>
  <si>
    <t>7- Evaluación de la satisfacción de los usuarios o partes interesadas</t>
  </si>
  <si>
    <t>8- Medición y control de los procesos</t>
  </si>
  <si>
    <t>9- Quejas, Reclamos o Sugerencias de los usuarios o partes interesadas</t>
  </si>
  <si>
    <t>10- Resultado de la revisión por la Dirección</t>
  </si>
  <si>
    <t>11- Servicio no conforme</t>
  </si>
  <si>
    <t>3. Prevención del Daño Antijurídico y Representación Judicial</t>
  </si>
  <si>
    <t xml:space="preserve">Mónica Andrea Bustamante Portela </t>
  </si>
  <si>
    <t xml:space="preserve">FORMULACIÓN DE ACCIONES </t>
  </si>
  <si>
    <t>IDENTIFICACIÓN DEL HALLAZGO / NO CONFORMIDAD - RECOMENDACIÓN / OPORTUNIDAD DE MEJORA</t>
  </si>
  <si>
    <t>Tema</t>
  </si>
  <si>
    <t>Código</t>
  </si>
  <si>
    <t>Origen</t>
  </si>
  <si>
    <t>Fuente</t>
  </si>
  <si>
    <t>Fecha de detección
(dd-mmm-aaaa)</t>
  </si>
  <si>
    <t>Tipo</t>
  </si>
  <si>
    <t>12- Otros</t>
  </si>
  <si>
    <t>Descripción: Hallazgo ó No conformidad ó recomendación u Oportunidad de Mejora)</t>
  </si>
  <si>
    <t>Auditoría Institucional / Auditoría Proceso</t>
  </si>
  <si>
    <t>Fecha formulación PM
(dd-mmm-aaaa)</t>
  </si>
  <si>
    <t>Presentación Plan de Mejoramiento</t>
  </si>
  <si>
    <t>Fecha de Inicio
(dd-mmm-aaaa)</t>
  </si>
  <si>
    <t>Fecha de Finalización
(dd-mmm-aaaa)</t>
  </si>
  <si>
    <t>Cargo líder del proceso responsable de ejecutar la acción o corrección</t>
  </si>
  <si>
    <t>Jefe Oficina de Tecnologías de la Información y las Comunicaciones</t>
  </si>
  <si>
    <t>2018</t>
  </si>
  <si>
    <t>Junio 30 de 2018</t>
  </si>
  <si>
    <t xml:space="preserve">No se tiene integrado el sistema de información SI CAPITAL, aunque los módulos procesan la información solo están integrados, PREDIS, PAC Y OPGET, parcialmente del SAI, lo que genera la necesidad de digitar nuevamente la información producida por los otros módulos de PERNO, SAE y SISCO, incrementando el riesgo en los errores de digitación.
No se ha implementado totalmente la interacción entre los distintos módulos, en el manejo del sistema de información SI Capital. </t>
  </si>
  <si>
    <t xml:space="preserve">NIVELES DE RESPONSABILIDAD.
Se evidencia que no están claramente definidos los niveles de responsabilidad y las  cadenas de aprobación para solicitar los requerimientos dentro de los módulos SI CAPIT@L.
</t>
  </si>
  <si>
    <t xml:space="preserve">PLAN DE CONTRATACIÓN
Se evidencia que aunque en  la actualidad el módulo SISCO permite el ingreso de información con respecto a las líneas del PLAN DE CONTRATACIÓN y que a su vez se han llevado a cabo capacitaciones sobre el tema, el plan se encuentra desactualizado por parte de los responsables de su ingreso  ya que se han incluido 307 líneas de contratación de las 377 existentes en la actualidad. No se han alimentado con las cifras de ejecución correspondientes.
De igual forma, se observa que no se ha contado con la participación por parte del personal de la subdirección administrativa para el manejo de los gastos de funcionamiento.
</t>
  </si>
  <si>
    <t xml:space="preserve">MANUALES E INSTRUCTIVOS PARA USUARIOS
Se evidencia que aunque existen manuales de usuario, estos no contienen documentación sobre los desarrollos y ajustes que se han implementado en la entidad.
</t>
  </si>
  <si>
    <t xml:space="preserve">MANUALES TÉCNICOS SOBRE CAMBIOS AL CÓDIGO
No se evidencia control de versiones al código de SI CAPIT@L en sus diferentes módulos. Se requiere llevar un registro de los cambios o ajustes realizados, la descripción del resultado, la fecha y autorización del funcionario que lo solicitó y el funcionario que aprobó tal cambio.
</t>
  </si>
  <si>
    <t>En el módulo PERNO no queda el registro (evidencia) de las pruebas que se efectúan.</t>
  </si>
  <si>
    <t xml:space="preserve">El proceso auditado no cuenta con una política actualizada de Administración de la Información que se ajuste a los requerimientos de gestión del mismo; situación que se evidencia en:
1. El subproceso Sistemas de Información requiere adelantar las gestiones pertinentes, tendientes a la actualización de su política marco, incluyendo la normatividad vigente en materia de TIC; así como la armonización de los roles y responsabilidades para su adecuada funcionalidad.
2. El subproceso Gestión documental adoptó una política que no cumple los parámetros establecidos en la normatividad vigente, especialmente los relativos a los componentes definidos en el Decreto 2609 de 2012 artículo 6.
3. La falta de formulación de una política unificada para el proceso, refleja la carencia de una visión sistémica sobre la administración de la información, en la que se debe armonizar tanto los subprocesos internos como los demás procesos que conforman el mapa institucional. (Ver numerales 1.1 y 1.2)
</t>
  </si>
  <si>
    <t>Los subprocesos de manera independiente han logrado una ejecución significativa de los productos formulados en la caracterización; no obstante, es necesario que se genere una sinergia en la gestión de las actividades, que tienda a dar cumplimiento armónico a los objetivos del proceso. Lo anterior, por cuanto existen prácticas y resultados mancomunados cuyo cumplimiento impacta la gestión de todos los procesos de la entidad así como de las demás partes interesadas; tal como sucede con el “modelo de requisitos para la gestión de archivos electrónicos” que no ha sido implementado.</t>
  </si>
  <si>
    <t xml:space="preserve">Producto de la verificación efectuada por Control Interno al nivel de cumplimiento de las disposiciones contenidas en la Ley de Transparencia, con corte al 30 de noviembre del presente; se evidenció que aún se encuentran pendientes por implementar algunos de los requisitos de dicha norma, o los mismos se encuentran desactualizados o incompletos. (Ver numeral 5) </t>
  </si>
  <si>
    <t>El mapa de riesgos por procesos 2015 debe ser analizado para constatar que las acciones formuladas y ejecutadas aporten a efectos de mitigarlos, reducirlos o evitarlos y tomarlos como insumo en la construcción del mapa de riesgos de la vigencia 2016.</t>
  </si>
  <si>
    <t>No se evidencia la trazabilidad de las versiones en algunos documentos.</t>
  </si>
  <si>
    <t>Aunque se tienen establecidos formatos dentro del SGC, se observa que no se relacionan como registros dentro de los procedimientos. Algunos se relacionan pero sin su respectiva codificación y nombre, tal cual como se identifica el formato. Se debe tener en cuenta  que los registros proporcionan evidencia   del desarrollo de los procedimientos para que puedan ser fácilmente identificables, tal como lo establece la norma NTCGP 1000:2009 en su numeral 4.2.4 control de registros.</t>
  </si>
  <si>
    <t>Los puntos de control establecidos en los procedimientos, no tienen relación con los riesgos  establecidos en el mapa de riesgos del proceso. Es importante tener en cuenta que los puntos de control son los que describen el control  a ejercer en un procedimiento, con el fin de eliminar o mitigar el riesgo que no permita que la actividad se realice.</t>
  </si>
  <si>
    <t>En algunos procedimientos no se evidencia la trazabilidad de los cambios realizados. Todas las modificaciones introducidas a un documento se deben registrar en el ítem “control de cambios”, con el propósito de garantizar la trazabilidad del mismo.</t>
  </si>
  <si>
    <t>El procedimiento órdenes de pago no cuenta con puntos de control.</t>
  </si>
  <si>
    <t>El módulo SAI no registra la totalidad de los activos. Solo comprende bienes devolutivos y de consumo y no registra bienes inmuebles.</t>
  </si>
  <si>
    <t>No se cuenta con manuales tales como causación del gasto, causación de nómina, pago de nómina, registro de los documentos por transferencia con la Secretaria Distrital de Hacienda, provisiones, depreciaciones, amortizaciones, causación de caja menor, incapacidades, reclasificación de terceros y cuentas de acuerdo con las homologaciones de PREDIS-LIMAY.</t>
  </si>
  <si>
    <t>Para el módulo SAI-SAE no se han impartido capacitaciones integrales a los componentes del sistema con el fin de obtener resultados eficaces, confiables y reales de la información.</t>
  </si>
  <si>
    <t>El análisis del riesgo en la fase de planeación contractual no atiende las condiciones particulares de cada contrato y tiende a ser formulado de manera general.</t>
  </si>
  <si>
    <t>Los contratos 367, 368, 369 y 370, cuyos objetos son el suministro de vestido y calzado de labor, celebrados bajo la modalidad denominada acuerdo marco de precios, han registrado diversos inconvenientes, que a la fecha impiden el ejercicio de tal derecho a los servidores de la entidad.</t>
  </si>
  <si>
    <t xml:space="preserve">
1. El mapa de riesgos asociado con los procesos y con la gestión institucional, no cumple con lo establecido en el literal g, del numeral 4.2.2” Planificación del riesgo”, de la NTD- SIG 001:2011 “ la entidad debe estructurar un mapa de riesgos asociados con los procesos y con la gestión institucional. El mapa debe involucrar riesgos estratégicos, operativos, financieros, normativos, tecnológicos, conocimiento, ambientales y de salud ocupacional”.
</t>
  </si>
  <si>
    <t xml:space="preserve">1. El mapa de riesgos asociado con los procesos y con la gestión institucional, no cumple con lo establecido en el literal g, del numeral 4.2.2” Planificación del riesgo”, de la NTD- SIG 001:2011 “ la entidad debe estructurar un mapa de riesgos asociados con los procesos y con la gestión institucional. El mapa debe involucrar riesgos estratégicos, operativos, financieros, normativos, tecnológicos, conocimiento, ambientales y de salud ocupacional”.
</t>
  </si>
  <si>
    <t>Verificado en el Formato Único de Seguimiento Sectorial FUSS la ejecución del proyecto 471, programada para el periodo 2017, presenta un avance en las metas uno y tres del 60% y 70% de cumplimiento en el primer trimestre, debido a la subestimación de las metas en la elaboración del proyecto, lo que implica que para los tres trimestres que restan en el año se trabajará sobre 40% y 30% de las metas planeadas para toda la vigencia.</t>
  </si>
  <si>
    <t>8. En el expediente del contrato 583 de 2016 no se evidenció el formato 208-PLA-Ft-17 (Concepto de Viabilidad de Planeación) del certificado de disponibilidad presupuestal 1196, es requisito para la respaldar la solicitud.</t>
  </si>
  <si>
    <t>1. El expediente del contrato 583 de 2016, se observa el uso incorrecto del formato 208-SADM-Ft-59, dado que el Sistema Integrado de Gestión cuenta con formatos para cada fase del proceso precontractual.</t>
  </si>
  <si>
    <t>10. No se tienen en cuenta las versiones y las vigencias de los documentos del Sistema Integrado de Gestión y se utilizan versiones anteriores no actuales en el listado maestro de documentos.</t>
  </si>
  <si>
    <t xml:space="preserve">11. En el proceso contractual se evidencian alteraciones en la gestión y en el control documental, con la utilización de versiones y vigencias actuales pero modificadas en los nombres de los formatos. </t>
  </si>
  <si>
    <t xml:space="preserve">12. Se evidencia el uso de formatos no validados por el Sistema Integrado de Gestión, con lo cual se incumple el procedimiento de control documental 208-PLA-Pr-15. </t>
  </si>
  <si>
    <t>13. No se evidencia acta de inicio, ni primera modificación en la carpeta del contrato 583-2016</t>
  </si>
  <si>
    <t>13. No se evidencia acta de inicio, ni primera modificación en la carpeta del contrato 583-2017</t>
  </si>
  <si>
    <t xml:space="preserve">14. Los estados financieros registran bienes inmuebles con el valor del avaluó inicial y la base reportada registra el avaluó final, lo que arroja una diferencia de gran magnitud. Se infringe con ello el Decreto 2649 de 1993 “por el cual se reglamenta la Contabilidad en General y se expiden los principios o normas de contabilidad generalmente aceptadas en Colombia”. </t>
  </si>
  <si>
    <t>15. Los formatos 208-SFIN-Ft-30, versión 1, conciliación cuentas 15, 1580, 1605, 1637, 1640, 1920, 1926 y 1999 inmuebles; y 208-SFIN-Ft-31, versión 1, conciliación cuenta 16 propiedades, planta y equipo, vigentes desde el 1 de noviembre de 2011, no son diligenciados en su totalidad debido al valor del avaluó de los bienes inmuebles.</t>
  </si>
  <si>
    <t>16. Aunque se encuentra formulado y publicado en la carpeta Acuerdos de Gestión, Subdirección Administrativa; a la fecha no se registra seguimiento ni evaluación del mismo. A la revisión de la historia laboral no se encuentra en custodia el documento de su seguimiento y evaluación lo que impide establecer las fechas en que se presentaron.</t>
  </si>
  <si>
    <t>Se evidencia, dentro de los documentos del proceso, el Manual de Servicio a la Ciudadanía de la Secretaría General, el cual no se encuentra adoptado y ajustado a los objetivos institucionales y la misionalidad de la Caja de Vivienda Popular.</t>
  </si>
  <si>
    <t>El documento Manual de Servicio a la Ciudadanía, se encuentra publicado en un formato de la Secretaría General de la Alcaldía Mayor de Bogotá.</t>
  </si>
  <si>
    <t>El Listado Maestro de Documentos se encuentra desactualizado en cuanto a versiones y fechas de vigencia de los documentos; según lo señalado en el parágrafo segundo del artículo segundo de la Resolución 1358 de 2010, “la socialización, implementación y actualización del listado maestro de documentos es responsabilidad de la Oficina Asesora de Planeación”. Así mismo, de acuerdo con el procedimiento Control Documental código: 208-PLA-Pr-15, la Oficina Asesora de Planeación  es la responsable de mantener actualizado el Listado Maestro de Documentos.</t>
  </si>
  <si>
    <t>La política de responsabilidad social no se encuentra ajustada con los lineamientos y la imagen institucional de la actual administración. Adicionalmente no cumple con su alcance, que señala “Se ajustara cada dos años, de acuerdo con la evaluación de su implementación y la evolución de la entidad en la adopción de las buenas prácticas de RS y en especial las buenas prácticas de participación ciudadana incidente”.</t>
  </si>
  <si>
    <t xml:space="preserve">De la muestra que se tomó se evidenció que la mayoría de las carpetas no cumplen con los requisitos descritos en el procedimiento, no se encuentran los formatos que se describen como resultado de la actividad ejecutada </t>
  </si>
  <si>
    <t xml:space="preserve">El procedimiento establece la verificación de los requisitos legales aplicables al procedimiento, sin embargo, al realizar la verificación de los mismos se evidencia que la lista de chequeo no cumple con el objetivo propuesto, debido a que las listas están sin diligenciar   </t>
  </si>
  <si>
    <t>En el expediente contractual 413 de 2017 se observa el uso incorrecto de las versiones de los formatos 208-PLA-Ft-17, 208-SADM-Ft-57, 208-SADM-Ft-59, 208-SFIN-Ft-36</t>
  </si>
  <si>
    <t>El formato aprobación de pólizas no se encuentra codificado, sin versión y sin vigencia. En el sistema integrado de gestión se tiene el formato 208-DGC-Ft-54 aprobación de pólizas, versión 1, vigente 25/10/2016.</t>
  </si>
  <si>
    <t>La póliza de responsabilidad civil extracontractual servicio público de pasajeros no se encuentra firmada por el tomador.</t>
  </si>
  <si>
    <t>Se evidencia una diferencia entre lo registrado contablemente en la cuenta 1926 Derechos en Fideicomiso, de los terrenos entregados a la Fiduciaria, y la base de datos de la Dirección de Urbanización y Titulación.</t>
  </si>
  <si>
    <t>El profesional responsable, comunica que no se han incorporado los inmuebles dentro del nuevo formato por el cambio constante de este y porque no se encuentra definido una última versión acorde con la transición del régimen precedente al nuevo marco normativo.</t>
  </si>
  <si>
    <t>A 15 de junio de 2017 la base de datos registra 1350 predios y contablemente se observan 701 predios, lo que no guarda relación con la base reportada por la Dirección de Urbanización y Titulación. Según lo indagado corresponde al proceso de depuración que se está lleva a cabo en la actualidad. La base de datos no ha permitido su actualización por falta de la intención de los predios de la entidad, no se ha incluido en aplicativo Limay dado que no se ha podido determinar el costo histórico y el valor catastral de los mismos.</t>
  </si>
  <si>
    <t>Es necesario contar con los soportes de los predios con el fin de determinar el costo histórico de los mismos, para la continua depuración, y para su ingreso contable e ingreso a las cuentas que corresponden el inventario, la propiedad planta y equipo; con la correspondiente intención al nuevo marco normativo.</t>
  </si>
  <si>
    <t>No se actualizan los tomos de los bienes inmuebles desde mayo de 2017, de acuerdo con lo establecido en las tablas de retención documental.</t>
  </si>
  <si>
    <t>Las áreas involucradas no han logrado determinar a cual procedimiento corresponde la responsabilidad básica por el manejo y la administración de los inmuebles. Para Control Interno, de acuerdo con los procesos vigentes en la entidad y sus respectivos procedimientos, integrantes del Sistema Integrado de Gestión, corresponde a la Subdirección Administrativa y su profesional responsable.</t>
  </si>
  <si>
    <t>Se evidencia por parte de la Subdirección Financiera formato 208-SFIN-Ft-30, versión 1, vigente desde 01/11/2011 la conciliación de las cuentas 15, 1580, 1605, 1637, 1640,1920, 1926 y 1999 (Inmuebles). Sin embargo, e observa que la Subdirección Administrativa no realiza conciliación individual, ni conjunta de los inmuebles. No existe conciliación de las siguientes cuentas: 152002020301, 152002020501, 152002020601, 19260301, 192603051000102, 1926030510010200, 192603051000302, 192603051000402, 1926030510020-102, 1926030510020-102, 1926030510030-102, 1926030510050-102, 1926030602. (ver páginas 12 y 13 de este informe)</t>
  </si>
  <si>
    <t>Falta capacitación a los responsables de los proyectos sobre el cumplimiento de normas presupuestales y contables para lograr la eficiente ejecución de los recursos.</t>
  </si>
  <si>
    <t xml:space="preserve">Generar un plan de trabajo para la integrabilidad de los módulos de SI CAPITAL </t>
  </si>
  <si>
    <t>Expedir circular con las obligaciones y condiciones de uso de SI Capital para supervisores, contratistas y gestores en las diferentes áreas funcionales de la CVP.</t>
  </si>
  <si>
    <t xml:space="preserve">Junio 16/18 Cerrado por vencimiento de terminos </t>
  </si>
  <si>
    <t xml:space="preserve">Crear repositorios de manuales de uso del SI C@pital en la carpeta Calidad de la CVP.
</t>
  </si>
  <si>
    <t>Incentivar  a través de la intranet la consulta de dichos documentos.</t>
  </si>
  <si>
    <t>Actualizar y aprobar la política de administración de la información en el capítulo de manejo y control de manuales de usuario.</t>
  </si>
  <si>
    <t>Entregar a la OAP dichos manuales para que sean incorporados en la carpeta de calidad cada vez que sean actualizados.</t>
  </si>
  <si>
    <t xml:space="preserve">Actualizar y aprobar la política de seguridad de la información.
</t>
  </si>
  <si>
    <t>Realizar inducción y seguimiento a la implementación del procedimiento de mantenimiento y desarrollo de software junto con los formatos respectivos para cualquier proyecto de mantenimiento y desarrollo de software.</t>
  </si>
  <si>
    <t>Conformar  un equipo de trabajo integrado por representantes del proceso de adminstracion de la información(  sistemas, gestión documental) de comuniciones y planeación  el cual  elaborará un plan de trabajo que comntemple actividasdes que permitan unificar la política del proceso de Administración de la información.</t>
  </si>
  <si>
    <t>Priorizar el diseño de un Programa de Gestión de Documentos Electrónicos.</t>
  </si>
  <si>
    <t>Priorizar el diseño del Programa de Gestión de Documentos Electrónicos plantedo en el PGD</t>
  </si>
  <si>
    <t>Realizar jornadas de capacitación sobre la ley de transparencia y acceso a la información dirigidas a los lideres de los procesos y responsables delegados para la publicación de los contenidos en la pagina web</t>
  </si>
  <si>
    <t>Actualizar y socializar el esquema de publicación de información del portal web.</t>
  </si>
  <si>
    <t>Verificar las acciones del mapa de riesgos para formulación conforme al PDD Bogotá Mejor para todos</t>
  </si>
  <si>
    <t>Relacionar en todos los documentos del Sistema Integrado de Gestión, cuando se requiera, los puntos modificados, para mantener la trazabilidad de la infromación, cumpliendo así con lo estabelcido en la Norma Fundamental de la entidad.</t>
  </si>
  <si>
    <t xml:space="preserve">Validar que en cada cambio de versión, se guarde la trazabilidad de la información y se registren las actualizaciones efectuadas, de manera que se conserve el histórico. 
</t>
  </si>
  <si>
    <t>Diligenciar el formato establecido para éste fin - 208-PLA-Ft-02 Solicitud creación, modificación y eliminación de documentos  y diligenciar dentro de los documentos del proceso, todos los cambios efectuados.</t>
  </si>
  <si>
    <t>Actualizar los procedimientos incorporando en ellos los formatos que utiliza actualmente el proceso.</t>
  </si>
  <si>
    <t>Revisar permanente la información para mantener actualizadas las versiones del proceso de administración y control de recursos.
Para Financiera: Los procedimientos que corresponden al área Financiera son: 1. 208-SFIN-Pr-04 Cierre de Cartera y Gestión de Informes, 2. 208-SFIN-Pr-06 Ejecución presupuestal, 3. 208-SFIN-Pr-07 Orden de Pago, 4. 208-SFIN-Pr-09 Plan de incentivos a los deudores de la CVP, 5 208-SFIN-Pr-10 Conciliaciones Interáreas, 6.208-SFIN-Pr-11 Operaciones de Tesorería. 
Para administrativa: Los procedimientos que corresponden al área Administrativa: 1. 208-SADM-Pr-12 Registro e Inventarios de Bienes Inmuebles, 2. 208-SADM-Pr-15 Administración de Bienes Devolutivos, 3. 208-SADM-Pr-29 Caja Menor, 4. 208-SADM-Pr-34 Administración de Servicios Generales, 5. 208-SADM-Pr-35 Protección y Aseguramiento de Recursos Físicos, 6. 208-SADM-Pr-36 Administración de Bienes de Consumo.</t>
  </si>
  <si>
    <t xml:space="preserve">Elaborar puntos de control </t>
  </si>
  <si>
    <t>Se creo cuadro de control de planillas de ordenes de pago(Magnetico), se realizo cuadro de radicados de OP (Magnetico)  y se tiene un cuadro fisico de control de las planillas de OP.</t>
  </si>
  <si>
    <t>Establecer la justificación pertinente de la causa de este hallazgo, toda vez que la administración de bienes inmuebles tiene una estructura diferente a diferencia de la administración de la propiedad, planta y equipo que sí es a través del sistema dispuesto por los módulos establecidos en el nivel distrital.</t>
  </si>
  <si>
    <t>Revisión de manuales con relación al manejo del Talento Humano</t>
  </si>
  <si>
    <t>Realizar la revisión, actualización, gestión de aprobación e implementación de los manuales que se encuentran dispuestos en el Sistema SÍ-CAPITAL.</t>
  </si>
  <si>
    <t>Realizar instrucción por parte de la Oficina TIC para el correcto diligenciamiento de los módulos en el sistema con base en las debilidades encontradas por las personas responsables de dicha actividad.</t>
  </si>
  <si>
    <t xml:space="preserve">Crear un formato de matriz análisis de riesgos estableciendo las instrucciones para su diligenciamiento, donde cada dependencia identifique los riesgos que se puedan aplicar a cada proceso contractual  </t>
  </si>
  <si>
    <t>Realizar un informe de manera trimestral donde se verifique  que la documentacion contractual se encuentre completa.</t>
  </si>
  <si>
    <t xml:space="preserve">Conformar un equipo de trabajo interdisciplinario para estructurar el proceso de selección, realizando un análisis de previabilidad de la  modalidad de contratación a utilizar y los requisitos técnicos mínimos que se exigirán al contratista.   </t>
  </si>
  <si>
    <t>Realizar un informe trimestral donde se verifique de acuerdo a la matríz de seguimiento que las garantías contractuales se encuentren vigentes.</t>
  </si>
  <si>
    <t>Formular plan de trabajo , con cada una de las áreas para establecer los riesgos a incluir dentro de la matriz. El mapa de riesgos se ajustará con la inclusión de riesgos, para todos los procesos de la entidad, de acuerdo a la aplicación establecida para la matriz.  Debemos resaltar, que se cuenta con algunos riegos relacionados, no todos son de corrupción, sin embargo, se relacionaran otros para tener mas completa la imnformación.</t>
  </si>
  <si>
    <t xml:space="preserve">Mensualmente se efectua seguimiento al cumplimiento de las metas del proyecto 471 las cuales están definidas para ejecutarlas en un 95% </t>
  </si>
  <si>
    <t>Realizar jornada de sensibilización a los supervisores y apoyo a la supervisión acerca de la gestión documental en el marco de las etapas contractuales.</t>
  </si>
  <si>
    <t>Realizar verificación integral del expediente contractual del contrato 583 de 2016 y subsanar los registros que se encuentran pendientes para inclusión en el mismo.</t>
  </si>
  <si>
    <t>Realizar jornadas de sensibilización al personal del Proceso respecto al adecuado manejo de la documentación dispuesta en el Sistema Integrado de Gestión.</t>
  </si>
  <si>
    <t>Realizar la validación de los valores de avalúo de los bienes inmuebles registrados en la bases de datos para su seguimiento y así definir el valor de los mismos en los estados financieros.</t>
  </si>
  <si>
    <t>Soportar la justificción de los valores de los bienes inmuebles en los estados financieros, previa definición de la validación de los avalúos de los mismos.</t>
  </si>
  <si>
    <t>Realizar verificación integral de los formatos para las conciliaciones de los bienes inmuebles.</t>
  </si>
  <si>
    <t>Realizar comunicación a los funcionarios del nivel directivo de las fechas establecidas para la evaluación final de los acuerdos de gestión vigencia 2017.</t>
  </si>
  <si>
    <t>Adoptar y ajustar el Manual de Servicio a la Ciudadanía de acuerdo a la misionalidad de la Caja de la Vivienda Popular.</t>
  </si>
  <si>
    <t>Ajustar  el Manual de Servicio a la Ciudadanía en el  formato establecido por la entidad  para posteriormente publicarlo.</t>
  </si>
  <si>
    <t>actualización del listado maestro con respecto a los documentos publicados en la carpeta de calidad</t>
  </si>
  <si>
    <t>1. Memorando, solicitando a los dueños de procesos,  verificar la documentación en la carpeta de calidad, frente a la información publicada en el Listado Maestro de documentos.
2. Revisión general del listado maestro de documentos.</t>
  </si>
  <si>
    <t>Generación de Política de Responsabilidad Social</t>
  </si>
  <si>
    <t>1. Formulación de la Política de Responsabilidad Social.
2, Presentación de la Política de Responsabilidad Social, en Comité SIG. para aprobación
3. Documentacion de la Política de Responsabilidad Social, en manual SIG
4, Divulgación de la Política de Responsabilidad Social, a toda la entidad y en la página web, para consulta de los usuarios y partes interesadas.</t>
  </si>
  <si>
    <t xml:space="preserve">En el primer trimestre de 2018  se revisaron y se subsanaron las inconsistencias, encontradas de acuerdo a las observaciones producto de la auditoría </t>
  </si>
  <si>
    <t>Se revisaran las listas de chequeo que aplican al proceso y en caso de que se requiera se modificará para que la persona responsable de la revisión firme</t>
  </si>
  <si>
    <t>Proferir directriz informando a todos los profesionales a cargo del proceso de adquisición de bienes y servicios y a los referentes de los procesos misionales sobre la obligatoriedad de consultar los documentos publicados en el SIG, antes de elaborar los documentos que estén bajo su responsabilidad.</t>
  </si>
  <si>
    <t>Gestionar la firma del contratista en el documento.</t>
  </si>
  <si>
    <t>1. Solicitar concepto a la CGN sobre la metodología para determinar el costo histórico.</t>
  </si>
  <si>
    <t>Actualizar, socializar e incluir el procedimiento de administración de bienes inmuebles y sus documentos aprobado en el Comité de Inventarios de diciembre de 2017 en el Sistema de Gestión de Calidad.</t>
  </si>
  <si>
    <t>Actualizar, socializar e incluir el procedimiento de administración de bienes inmuebles aprobado en el Comité de Inventarios de diciembre de 2017 en el Sistema de Gestión de Calidad.</t>
  </si>
  <si>
    <t>* Desarrollar Capacitaciones.
* Elaborar mesas de trabajo para hacer socializaciones.</t>
  </si>
  <si>
    <t>Realizar procesos de capacitaciones semestrales en las que se aborden temas relacionados con  la normatividad vigente.</t>
  </si>
  <si>
    <t>1) Elaboración de tabla de control documental que permita asegurar que la totalidad de los documentos requeridos legalmente se encuentren en el expediente contractual antes de la suscripción.</t>
  </si>
  <si>
    <t>2) Efectuar el diligenciamiento de la tabla de seguimiento por parte del profesional encargado del proceso de la Dirección de Gestión Corporativa y CID.</t>
  </si>
  <si>
    <t>3) Efectuar la revisión del diligenciamiento de la tabla de seguimiento por parte de la Profesional Especializada (planta temporal) de la Dirección de Gestión Corporativa y CID+</t>
  </si>
  <si>
    <t>Efectuar la medición del indicador formulado en la matriz de indicadores de procesos y proyectos de inversión para el primer trimestre del año 2018.</t>
  </si>
  <si>
    <t>Efectuar la medición en tiempo del indicador formulado en la matriz de indicadores de procesos y proyectos de inversión de manera trimestral.</t>
  </si>
  <si>
    <t xml:space="preserve">El objeto de la queja se resolverá y solicitándole a la  Dirección de Mejoramiento de Vivienda cargar en al aplicativo SDQS, en la Sección de Documentos Adjuntos, las pruebas documentales que dan cuenta de la resolución de la queja. </t>
  </si>
  <si>
    <t>Verificar mensualmente la congruencia y oportunidad de las respuestas de las quejas presentadas por los ciudadanos y su cierre definitivo durante ese mes, informando  en las mesas de trabajo para el seguimiento de las PQRSD, sobre el resultado de la cantidad de respuestas que no son definitivas, estableciendo los compromisos para su cierre final y haciendo las recomendaciones del caso, en concordancia con el numeral 8.2.1 de la Norma ISO 9001 2015 por el cual, la obtención de la retroalimentación de los usuarios debe incluir la quejas que estos formulan.</t>
  </si>
  <si>
    <t xml:space="preserve">Se fijaran  a la vista de los ciudadanos en cada uno de los 6 módulos del Punto de Atención de Servicio al Ciudadano, un aviso en el cual se muestra el mensaje de la gratuidad de los trámites y servicios que se realizan en la CVP y en el cual se informa que no se requieren intermediarios. Y que se cuenta con la línea  195  opción 1, a donde el ciudadano puede  denunciar cualquier acto de corrupción.    </t>
  </si>
  <si>
    <t xml:space="preserve">Programar las campañas informativas hacia la ciudadanía dandoles continuidad vigencia tras vigencia  </t>
  </si>
  <si>
    <t xml:space="preserve">Emitir un oficio a las áreas que tienen hallazgos con acciones pendientes por formular, solicitando la formulación de las mismas y brindando el acompañamiento requerido para su formulación.  </t>
  </si>
  <si>
    <t xml:space="preserve">Realizar la actualización del marco documental relacionado con la formulación y seguimiento al plan de mejoramiento (Procedimiento, formatos e instructivos) y socializarlo en una sesión al grupo de enlaces de los procesos, de tal forma que se identifique la importancia de la formulación de las acciones y se garantice el compromiso de de su presentación oportuna. </t>
  </si>
  <si>
    <t>Generar la medición del avance del indicador “Porcentaje de ejecución del programa anual de auditorías y visitas especiales” para el primer trimestre del 2018</t>
  </si>
  <si>
    <t xml:space="preserve">Realizar una reunión al equipo de la Asesoría de Control Interno en la cual se presente la estructura del Plan Anual de Auditorías, la asignación de las actividades, la ponderación de las cargas y el modelo propuesto para hacer reporte y seguimiento del avance en las actividades, de tal forma que se asigne la responsabilidad a cada profesional de reportar el avance en las actividades asignadas y presentar los respectivos soportes que den cuenta de dicho avance, logrando así que el reporte del indicador se dé de manera automática con el avance de las acciones. </t>
  </si>
  <si>
    <t>Accion 1:
Ajustar el formato de Caracterización, para todos los procesos (16) de la entidad, con el fin de Incluir el campo de versión, teniendo así la trazabilidad para cada proceso.</t>
  </si>
  <si>
    <t>Accion 2: 
Actualizar la Caracterización, realizando el ajuste frente a la Norma ISO 9001:2015, para todos los procesos de la entidad</t>
  </si>
  <si>
    <t>Apoyar las areas de la entidad, en el diligenciamiento del formato de Caracterización, de forma tal que se cuente con la versión actualizada e incluir los requisitos de la Norma ISO 9001:2015</t>
  </si>
  <si>
    <t xml:space="preserve">Realizar Acta y documento de revisión por la Direccion incluyendo todos los temas que deben tratarse, acorde a la Norma ISO 9001:2015, para determinar la Conformidad del SIG en la Entidad. </t>
  </si>
  <si>
    <t>Realizar Revisón por la Dirección, Incluyendo, ademas de la Presentación, Documento anexo con cada uno de los requisitos de la ISO 9001:2015.</t>
  </si>
  <si>
    <t>Evidenciar la Revisión por la Dirección, en un Acta de reunión, con sus respectivos soportes.</t>
  </si>
  <si>
    <t>Determinación del Contexto Organizacional involucrando a los procesos a traves de formato establecido</t>
  </si>
  <si>
    <t>Generar documento para establecer el Contexto Organizacional, involucrando todos los procesos y efectuando un analisis DOFA de la entidad.</t>
  </si>
  <si>
    <t>Determinar a través del formato que se defina (proceso de Gestión estratégica), las partes interesadas y sus requisitos, para estructurar la información para todos los procesos de la entidad. 
Efectuar el acompañamiento a todos los Procesos de la Entidad, en el diligenciamiento de la Matriz de Partes Interesadas.</t>
  </si>
  <si>
    <t xml:space="preserve">Generar formato para identificar las partes interesadas y sus requisitos.
</t>
  </si>
  <si>
    <t>Generar herramienta para mantener la información, sobre la gestion del cambio en la Entidad, por ejemplo: 
Actualización de la metodología de riesgos según guia de gestion del riesgo DAFP, en su última version 2018.
Cambios en le estructura Organizacional</t>
  </si>
  <si>
    <t>Generar Procedimiento Gestión del Cambio</t>
  </si>
  <si>
    <t xml:space="preserve">Generar Formato - Herramienta para la  Gestión del Cambio en la Caja de la Vivienda Popular.
</t>
  </si>
  <si>
    <t>Modificar el Alcance en el Manual de Calidad conforme el certificado ISO 9001.</t>
  </si>
  <si>
    <t>Diligenciar en su totalidad los formatos de visita de avanzada de los expedientes MV-19445 / MV-19444 causales de la no conformidad.</t>
  </si>
  <si>
    <t xml:space="preserve">Se actualizará el procedimiento "208-MV-Pr-06 - Estructuración de Proyectos Subsidio Distrital Mejoramiento de Vivienda" en la carpeta de calidad, con las actividades de verificación de la documentación recibida para ser archivada en cada expediente, con lo cual se realizará la revisión de los 165 proyectos que serán radicados el día 27 de abril de 2018 a la SDHT, donde se garantiza que esté la documentación necesaria y completamente diligenciada. Esta verificación se debe registrar en el formato HOJA DE CONTROL 208-SADM-Ft-118 para cada uno de los expedientes. </t>
  </si>
  <si>
    <t>Iniciar el reporte de las desviaciones que se presenten en cada uno de los procesos y que contribuyan a la mejora del mismo.</t>
  </si>
  <si>
    <t xml:space="preserve">Iniciar con el reporte de las desviaciones identificadas en cada uno de los procesos, que puedan afectar directamente la satisfacción de los usuarios y realizar el reporte en el formato 208-PLA-Ft-26 Seguimiento y Medición del Producto y/o Servicio. </t>
  </si>
  <si>
    <t>Establecer y documentar  las etapas del proceso de diseño e ingeniería y el seguimiento y control  de los mismos,  en dos (2) procedimientos y una  (1) metodología para la proyección de los estudios previos a la contratación de productos y servicios,  para el cumplimiento de los requisitos del Capítulo 8 de la Norma de Calidad</t>
  </si>
  <si>
    <t>Socializar e Implementar los (2) procedimientos y la metodológia establecida para el cumplimiento de los requisitos del capitulo 8 de la Norma de Calidad.</t>
  </si>
  <si>
    <t>Establecer en los anexos técnicos de los contratos de obra, de consultoría e interventoría (según sea el caso), las especificaciones referentes a las certificaciones de laboratorio y ensayos de materiales y/o calidad de estos y la metodológia para la trazabilidad de las mediciones.
Para los equipos utilizados en obra, se deberá anexar certificados de calibración con el patron y relacionar el Ente acreditador,  igualmente para los laboratorio acreditados.</t>
  </si>
  <si>
    <t xml:space="preserve">Establecer en el procedimiento "seguimiento y control", las actividades de verificación por parte de la supervisión para la validación de la idoneidad de las acreditaciones de los laboratorios. </t>
  </si>
  <si>
    <t xml:space="preserve">1. Realizar la actualización e implementación del formato 208-SADM-Ft-48, versión 2 vigente desde el 20/09/2017 denominado formato monitoreo y control de condiciones ambientales archivos de la Caja de Vivienda Popular.  
</t>
  </si>
  <si>
    <t>2. Realizar la exportación de los datos arrojados por los equipos datalogger de manera mensual para validar que se encuentren en los rangos establecidos.</t>
  </si>
  <si>
    <t>3. Realizar informe semestral de conformidad con el Sistema Integrado de Conservación (SIC) con el fin de emprender las acciones necesarias para la conservación documental. Para el desarrollo de esta acción se tendrán en cuenta los resportes mensuales de las mediciones datalogger.</t>
  </si>
  <si>
    <t>1. Realizar el ajuste al plan anual de adquisiciones en lo que respecta a la Subdirección Administrativa con el fin de adquirir datalogger en conjunto con el servicio de calibración para los archivos de gestión de las dependencias y el archivo de gestión centralizado y adelantar la etapa precontractual requerida.</t>
  </si>
  <si>
    <t>2. Supervisar la ejecución del contrato derivado del ajuste al plan anual de adquisiciones que garantice el efectivo suministro, instalación, funcionamiento, seguimiento y mantenimiento de los equipos datalogger con el fin de garantizar su calibración.</t>
  </si>
  <si>
    <t xml:space="preserve"> 1. Solicitar al proceso de Gestión Estratégica que desarrolle  la acción para realizar la difusión de  la plataforma estratégica a los servidores públicos de la Caja de la Vivienda Popular y que cada uno de ellos identifique su aporte desde sus obligaciones laborales y contractuales al cumplimiento de la misma. Solicitar cronograma.</t>
  </si>
  <si>
    <t xml:space="preserve"> 2. Asignar dos personas del proceso de Gestión del Talento Humano para realizar el seguimiento a las difusiones de la plataforma estratégica realizadas por el Proceso de Gestión Estratégica, garantizando que dichas difusiones se realicen de manera efectiva.</t>
  </si>
  <si>
    <t>Acción 3: Ejecución del cronograma sobre las difusiones por parte del Proceso de Gestión Estratégica.</t>
  </si>
  <si>
    <t xml:space="preserve">Definir los términos para la recopilación, análisis y rendición del informe del plan de acción de gestión del proeso   </t>
  </si>
  <si>
    <t xml:space="preserve">Establecer un responsable para que realice el seguimiento a los terminos para la recopilación, análisis y rendición del informe del plan de acción de gestión del proceso, quien hará elñ segumiento de la publicación de los planes de acción de gestión de la Oficina Asesora de Planeación  </t>
  </si>
  <si>
    <t>Realizar acuerdos de niveles de servicio entre las aéreas de urbanización y titulaciones estableciendo tiempos de entrega, metodologia para la elaboracion de las resolucioes; para  garantizar la agilidad en los trámites y mejorar la experiencia de los beneficiarios.</t>
  </si>
  <si>
    <t>N.A.</t>
  </si>
  <si>
    <t>Obtener copia del primer poder otorgado e incluirlo en el expediente que reposa en el archivo de gestión de la Dirección Jurídica</t>
  </si>
  <si>
    <t>Modificar el indicador, que involucre variables controlables por la Dirección Jurídica en lo que respecta a la Actividad "Defensa de los intereses de la CVP en la representación judicial"</t>
  </si>
  <si>
    <t xml:space="preserve">
1. Modificar los procedimientos  del Proceso de Comunicaciones en aras de implementar acciones de aprobación eficaces: correo electrónico y/o acta de reunión de las piezas comunicativas.
</t>
  </si>
  <si>
    <t xml:space="preserve">2. Crear carpeta digital Aprobaciones piezas comunicativas en "\\serv-cv11\comunicaciones\2018\Gestión Piezas Comunicativas y Gestión Contratistas" para almacenar los correos de aprobación del jefe de la Oficina Asesora de Comunicaciones de las piezas comunicativas con el fin de mantener trazabilidad de las aprobaciones.
</t>
  </si>
  <si>
    <t>3. Socializar procedimientos del Proceso de Comunicaciones con todo el equipo de trabajo de la Oficina Asesora de Comunicaciones</t>
  </si>
  <si>
    <t>Generar un plan de mejoramiento para hacer seguimiento a las acciones necesarias para el avance de la meta.</t>
  </si>
  <si>
    <t>Realizar una mesa de trabajo con la Oficina Asesora de Planeación para definir la necesidad de aplicación o no de la herramienta en el proceso de Reasentamientos Humanos.</t>
  </si>
  <si>
    <t>Diseñar un plan de trabajo donde se definan las actividades necesarias para atender a las 706 familias de Gavilanes.</t>
  </si>
  <si>
    <t>Proferir una circular para toda la Dirección de Reasentamientos, la cual deberá ser socializada con todos los funcionarios y contratistas, donde se informe el por qué no se deben retirar los documentos de los expedientes y sus posible implicaciones.</t>
  </si>
  <si>
    <t>Informar y recordar a los funcionarios y contratistas, mediante correo electrónico, cómo realizar el correcto diligenciamiento de los formatos institucionales y cómo solicitar el archivo de los mismos.</t>
  </si>
  <si>
    <t>Identificar y documentar de manera adecuada los Indicadores del Proceso Gestión TIC.</t>
  </si>
  <si>
    <t>Construir los indicadores adecuados que permitan medir la eficacia de los controles establecidos para mitigar los riesgos identificados en la Matriz de Riesgos y realizar seguimiento periódico acorde a cada indicador que se defina.</t>
  </si>
  <si>
    <t>Recopilar evidencias de los registros del año 2017, para los formatos diligenciados de préstamo de equipos</t>
  </si>
  <si>
    <t>Implementar el nuevo procedimiento para prestamos de equipos audiovisuales</t>
  </si>
  <si>
    <t>Realizar seguimiento Bimensual a los archivos de gestión de la Oficina TIC, de conformidad con lo establecido en la TRD propuesta para la dependencia.</t>
  </si>
  <si>
    <t>Replantear y/o redefinir los indicadores de gestión que permitan medir la eficacia del proceso acorde a las metas planteadas y realizar seguimiento periódico acorde a cada indicador que se defina.</t>
  </si>
  <si>
    <t>Realizar una revisión posterior a la atención de solicitudes de actualización y/o nuevas versiones de cualquier documento del Proceso Gestión TIC realizados a la Oficina Asesora de Planeación, con el fin de confirmar que la información de dichos documentos quede actualizada también en el Listado Maestro de Documentos.</t>
  </si>
  <si>
    <t>Control Interno Contable
Encuesta MECI y pormenorizado del Estado de Control Interno</t>
  </si>
  <si>
    <t xml:space="preserve">21 de agosto de 2014: Se tiene planteado un cronograma de actividades del SI CAPITAL, se describen actividades tendientes a la integralidad del sistema, algunas actividades se terminan en diciembre de 2014, se debe realizar seguimiento para verificar el cumplimiento.
13 de julio de 2017: Se mantiene la no conformidad dado que no se evidencia cronograma y no se encuentran integrados los módulos, en el caso de SAI/SAE se cruza la información pero se debe de realizar ajustes dado que carga errores, para PERNO no trasfiere la información completa teniendo que contar con soporte de ingeniero de sistemas y trabajar de forma manual.
Se solicita compartir la responsabilidad con la Oficina TIC. </t>
  </si>
  <si>
    <t>10.1</t>
  </si>
  <si>
    <t>Sistema de Información Si-Capital</t>
  </si>
  <si>
    <t>14.1</t>
  </si>
  <si>
    <t xml:space="preserve">Diciembre 20 de 2016: no se presenta avance de la acción se mantiene abierta la no conformidad
Diciembre 31 de 2015:
La circular se expedirá una vez se valide por parte de la OAP.
Seguimiento el 25 de abril:
Se presenta acta de reunión – mesa de trabajo cierre hallazgos años anteriores proceso “Administración de la información (área de sistemas)”, realizada el 13 de abril de 2018 entre Laura Camila Ruíz – contratista de la dirección de gestión Corporativa, la ing. Diana Donoso, Jefe Oficina TIC y Helen Molina – auxiliar administrativa de la Oficina TIC.
Se entrega memorando 2018IE5390 del 19 de abril de 2018 con asunto, “entrega gestión de compromisos adquiridos mesa de trabajo – cierre hallazgos años anteriores – área de sistemas”, de la Oficina TIC a la Dirección de Gestión Corporativa.
Se entrega memorando 2018IE5461 del 25 de abril de 2018 con asunto, “respuesta radicado 2018IE5390”.
Conclusión:
De acuerdo con los documentos presentados se observa gestión para lograr el cierre del hallazgo, sin embargo, la evidencia presentada es insuficiente para cerrarlo.
</t>
  </si>
  <si>
    <t>14.2</t>
  </si>
  <si>
    <t>14.3</t>
  </si>
  <si>
    <t xml:space="preserve">No tiene plan de mejoramiento
Nov 24/16: Pendiente acta de reunión.
Solicitar autorización para activar el punto de control 
Se mantiene abierta la no conformidad
Diciembre 20 de 2016: No se presenta avance de la acción, por lo tanto se mantiene abierta la no conformidad
Junio 16/18 Cerrado por vencimiento de terminos </t>
  </si>
  <si>
    <t>Junio 16/18 Cerrado por vencimiento de terminos</t>
  </si>
  <si>
    <t>Diciembre 20 de 2016: Se verifico el enlace que se reporta anteriormente y se evidencia que presenta error, por lo anterior, se mantiene abierta la no conformidad
Noviembre 12 de 2015:
Los manuales se encuentran almacenados  en el servidor del Sistema y publicados en la ayuda en línea Sistema@ SI C@pital. (ver http://servcv2:7778/documentacion/manuales.html) 
Se envía a planeación comunicado el 30-12-2015 para que se suba la información a calidad
Noviembre 204/16 
25 de abril de 2018: Se crearon los repositorios de manuales de uso del SI C@pital en la carpeta Calidad de la CVP, se incluyeron el SIG y se divulgaron formalmente, por lo tanto, se cierra esta acción.</t>
  </si>
  <si>
    <t>25 de abril de 2018: Se crearon los repositorios de manuales de uso del SI C@pital en la carpeta Calidad de la CVP, se incluyeron el SIG y se divulgaron formalmente, por lo tanto, se cierra esta acción.</t>
  </si>
  <si>
    <t>14.4</t>
  </si>
  <si>
    <t>Diciembre 20 de 2016: Se verifico el enlace que se reporta anteriormente y se evidencia que presenta error, por lo anterior, se mantiene abierta la no conformidad
Noviembre 12 de 2015:
Los manuales se encuentran almacenados  en el servidor del Sistema y publicados en la ayuda en línea Sistema@ SI C@pital. (ver http://servcv2:7778/documentacion/manuales.html) 
Se envía a planeación comunicado el 30-12-2015 para que se suba la información a calidad
Noviembre 204/16 
Abril 24 de 2018: Se crearon los repositorios de manuales de uso del SI C@pital en la carpeta Calidad de la CVP, se incluyeron el SIG y se divulgaron formalmente, por lo tanto, se cierra esta acción.</t>
  </si>
  <si>
    <t>Abril 24 de 2018: Se crearon los repositorios de manuales de uso del SI C@pital en la carpeta Calidad de la CVP, se incluyeron el SIG y se divulgaron formalmente, por lo tanto, se cierra esta acción.</t>
  </si>
  <si>
    <t>14.5</t>
  </si>
  <si>
    <t>Diciembre 20 de 2016: Se verifico el enlace que se reporta anteriormente y se evidencia que presenta error, por lo anterior, se mantiene abierta la no conformidad
Noviembre 12 de 2015:
Los manuales se encuentran almacenados  en el servidor del Sistema y publicados en la ayuda en línea Sistema@ SI C@pital. (ver http://servcv2:7778/documentacion/manuales.html) 
Se envía a planeación comunicado el 30-12-2015 para que se suba la información a calidad
Noviembre 204/16 
Abril 24 de 2018: De acuerdo con los documentos presentados se observa gestión para lograr el cierre del hallazgo, sin embargo, la evidencia presentada es insuficiente para cerrarlo.</t>
  </si>
  <si>
    <t xml:space="preserve">Diciembre 20 de 2016: Se verifico el enlace que se reporta anteriormente y se evidencia que presenta error, por lo anterior, se mantiene abierta la no conformidad
Noviembre 12 de 2015:
Los manuales se encuentran almacenados  en el servidor del Sistema y publicados en la ayuda en línea Sistema@ SI C@pital. (ver http://servcv2:7778/documentacion/manuales.html) 
Se envía a planeación comunicado el 30-12-2015 para que se suba la información a calidad
Noviembre 204/16 
Mayo 7/18: Se encontró el re´positorio de manuales de uso del SI C@pital  en la Carpeta Calidad  de la CVP, se divulgaron formalmente, por lo tanto, se cierra esta acción </t>
  </si>
  <si>
    <t xml:space="preserve">Mayo 7/18: Se encontró el re´positorio de manuales de uso del SI C@pital  en la Carpeta Calidad  de la CVP, se divulgaron formalmente, por lo tanto, se cierra esta acción </t>
  </si>
  <si>
    <t>14.6</t>
  </si>
  <si>
    <t>14.7</t>
  </si>
  <si>
    <t>Con base en el documento borrador de las políticas, se ha realizado un benchmarking de las políticas  más relevantes en otras organizaciones con el propósito de robustecer el documento. Para el Componente de Seguridad de Información se definió el  portafolios de servicios  de TI con el objetivo de enmarcar la aplicación de las políticas  (niveles de servicio) .Se validó por todo el equipo de trabajo del área de sistemas junto con la Profesional de la Oficina Asesora de Planeación de la matriz de Servicios y  Acuerdos de Niveles de Servicios.
Noviembre de 2015: Se logró elaborar la Política Marco de la Seguridad de la Información. Igualmente se documentaron nueve procedimientos dentro de los cuales se establecieron políticas para su ejecución. Con  base en dichos procedimientos, se generó el documento en el cual se consolidan las políticas de seguridad de la entidad,  y el  cual se remitió a la OAP para revisión. Soportes de los procedimientos en  la carpeta N° 10 de la carpeta calidad.
Aunque la política de seguridad de la información ya está establecida, se verifica que no atiende  la no conformidad presentada que va encaminada a la necesidad de tener registros de los cambios o ajustes realizado, por lo anterior se deja la no conformidad abierta. 
Mayo 7 de 2018: De acuerdo con los documentos presentados se observa gestión para lograr el cierre del hallazgo, sin embargo, la evidencia presentada es insuficiente para cerrarlo.</t>
  </si>
  <si>
    <t>Auditoria Si Capital</t>
  </si>
  <si>
    <t>14.8</t>
  </si>
  <si>
    <t>Noviembre 24 de 2016 No se presentó avance de esta acción, por lo anterior de deja abierta la no conformidad
Mayo 7 de 2018: De acuerdo con los documentos presentados se observa gestión para lograr el cierre del hallazgo, sin embargo, la evidencia presentada es insuficiente para cerrarlo.</t>
  </si>
  <si>
    <t>Auditoria combinada Administración de la Información</t>
  </si>
  <si>
    <t>14.9</t>
  </si>
  <si>
    <t>Mayo 7 de 2018: Dadas las circunstancias de separación del proceso en sus dos subprocesos, donde ya no se hace necesario tener una política unificada, sino dos políticas que sean complementarias y que se articulen entre sí y con las demás políticas de los sistemas de gestión. Se evidenció la existencia de las dos políticas y su proceso de actualización, por lo tanto, se cierra esta acción.</t>
  </si>
  <si>
    <t>oviembre 24 de 2016:  No se presentó avance de esta acción, por lo anterior de deja abierta la no conformidad
Mayo 7 de 2018: Dadas las circunstancias de separación del proceso en sus dos subprocesos, donde ya no se hace necesario tener una política unificada, sino dos políticas que sean complementarias y que se articulen entre sí y con las demás políticas de los sistemas de gestión. Se evidenció la existencia de las dos políticas y su proceso de actualización, por lo tanto, se cierra esta acción.</t>
  </si>
  <si>
    <t>14.10</t>
  </si>
  <si>
    <t xml:space="preserve">Mayo 7 de 2018: 
Se evidenció que el modelo de requisitos para la gestión de documentos electrónicos hace parte de los instrumentos archivísticos para la gestión documental de que trata el artículo 8 del Decreto 2609 del 14 de diciembre de 2012, por lo anterior, este hallazgo se traslada al proceso de gestión documental y se notificará al líder del proceso el Subdirector Administrativo el 17 de mayo de 2018.
El hallazgo se mantiene abierto hasta tanto se cuente con el documento debidamente aprobado.
</t>
  </si>
  <si>
    <t>14.11</t>
  </si>
  <si>
    <t>Mayo 7 de 2018: Se evidenció que el modelo de requisitos para la gestión de documentos electrónicos hace parte de los instrumentos archivísticos para la gestión documental de que trata el artículo 8 del Decreto 2609 del 14 de diciembre de 2012, por lo anterior, este hallazgo se traslada al proceso de gestión documental y se notificará al líder del proceso el Subdirector Administrativo el 17 de mayo de 2018.
El hallazgo se mantiene abierto hasta tanto se cuente con el documento debidamente aprobado.</t>
  </si>
  <si>
    <t>14.12</t>
  </si>
  <si>
    <t xml:space="preserve">porque la información publicada en la página web, se encuentre actualizada de acuerdo con lo establecido en la Ley de Transparencia, por lo tanto este hallazgo será trasladado y notificado al líder del proceso el Jefe de la Oficina Asesora de Comunicaciones el 17 de mayo de 2018.
El hallazgo se mantiene abierto hasta tanto se verifique que la información del botón de transparencia se encuentre completamente actualizada.
</t>
  </si>
  <si>
    <t>14.13</t>
  </si>
  <si>
    <t xml:space="preserve">Mayo 7 de 2018: De acuerdo con lo contenido en el Listado maestro de documentos, el formato esquema de publicación de información de la página web de la caja de la vivienda popular, código: 208-COM-Ft-20, versión 2 del 15 de febrero de 2017, pertenece al proceso de Gestión de comunicaciones, por lo tanto, este hallazgo con esta acción será trasladada al proceso mencionado y será comunicado y notificado al líder del proceso el Jefe de la Oficina Asesora de Comunicaciones el 17 de mayo de 2018.
El hallazgo se mantiene abierto hasta tanto se verifique que el formato y el registro se encuentren debidamente actualizados.
</t>
  </si>
  <si>
    <t>Auditoria combinada Urbanización y titulaciones</t>
  </si>
  <si>
    <t>7.1</t>
  </si>
  <si>
    <t>30 de mayo de 2017. Se comparó la matriz de riesgos de la vigencia 2016 con la de la vigencia 2017; en la primera se identificaron 11 riesgos de gestión y 3 de corrupción y en la actual se tienen identificados cuatro de corrupción. Se evidencia que no fue tomado como insumo el mapa de riesgos de la vigencia 2016 para la construcción de la matriz de riesgos vigencia 2017. El hallazgo continúa abierto.                                             12/10/17: Se verifico y persiste solo la identificación de riesgos de corrupción, por lo anterior se deja abierta la no conformidad</t>
  </si>
  <si>
    <t>10.2</t>
  </si>
  <si>
    <t>Auditoria combinada Gestión Financiera</t>
  </si>
  <si>
    <r>
      <t xml:space="preserve">23/05/2017: Para los procedimientos de la Subdirección de Financiera se evidencia radicado 2017IE7689 del 24 de mayo de 2016 solicitando la modificación de documentos del SIG para conciliación interáreas,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avance y se solicita fecha de para su cumplimiento el 30 de septiembre de 2017.                                              13/12/2017: Se evidencia avance en la revisión de los procedimientos correspondientes a la Subdirección Administrativa, como el ajuste de los formatos. Sin embargo, se encuentra en construcción el control de cambios para su revisión, a probación y validación ante la Oficina Asesora de Planeación.
Se presentan avances, pero no cuentan con aprobación y divulgación, dado que se encuentran en proceso de revisión.
</t>
    </r>
    <r>
      <rPr>
        <b/>
        <sz val="9"/>
        <rFont val="Arial"/>
        <family val="2"/>
      </rPr>
      <t xml:space="preserve">El hallazgo continúa abierto.  </t>
    </r>
    <r>
      <rPr>
        <sz val="9"/>
        <rFont val="Arial"/>
        <family val="2"/>
      </rPr>
      <t xml:space="preserve">
</t>
    </r>
  </si>
  <si>
    <r>
      <t xml:space="preserve">23/05/2017: Para los procedimientos de la Subdirección de Financiera se evidencia radicado 2017IE7689 del 24 de mayo de 2016 solicitando la modificación de documentos del SIG para conciliación interáreas,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avance y se solicita fecha de para su cumplimiento el 30 de septiembre de 2017.                                                13/12/2017: Se evidencia avance en la revisión de los procedimientos correspondientes a la Subdirección Administrativa, como el ajuste de los formatos. Sin embargo, se encuentra en construcción el control de cambios para su revisión, a probación y validación ante la Oficina Asesora de Planeación.
Se presentan avances, pero no cuentan con aprobación y divulgación, dado que se encuentran en proceso de revisión.
</t>
    </r>
    <r>
      <rPr>
        <b/>
        <sz val="9"/>
        <rFont val="Arial"/>
        <family val="2"/>
      </rPr>
      <t xml:space="preserve">El hallazgo continúa abierto.  
</t>
    </r>
  </si>
  <si>
    <r>
      <t xml:space="preserve">23/05/2017: Para los procedimientos de la Subdirección de Financiera se evidencia radicado 2017IE7689 del 24 de mayo de 2016 solicitando la modificación de documentos del SIG para conciliación interáreas,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avance y se solicita fecha de para su cumplimiento el 30 de septiembre de 2017.                                                 13/12/2017: Se evidencia avance en la revisión de los procedimientos correspondientes a la Subdirección Administrativa, como el ajuste de los formatos. Sin embargo, se encuentra en construcción el control de cambios para su revisión, a probación y validación ante la Oficina Asesora de Planeación.
Se presentan avances, pero no cuentan con aprobación y divulgación, dado que se encuentran en proceso de revisión.
</t>
    </r>
    <r>
      <rPr>
        <b/>
        <sz val="9"/>
        <rFont val="Arial"/>
        <family val="2"/>
      </rPr>
      <t xml:space="preserve">El hallazgo continúa abierto.  
</t>
    </r>
  </si>
  <si>
    <r>
      <t xml:space="preserve">23/05/2017: Para los procedimientos de la Subdirección de Financiera se evidencia radicado 2017IE7689 del 24 de mayo de 2016 solicitando la modificación de documentos del SIG para conciliación interáreas,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13/12/2017: Se evidencia avance en la revisión de los procedimientos correspondientes a la Subdirección Administrativa como el ajuste de los formatos. Sin embargo, se encuentra en construcción el control de cambios para su revisión, a probación y validación ante la Oficina Asesora de Planeación.
Se presentan avances pero no cuentan con aprobación y divulgación, dado que se encuentran en proceso de revisión.
</t>
    </r>
    <r>
      <rPr>
        <b/>
        <sz val="9"/>
        <rFont val="Arial"/>
        <family val="2"/>
      </rPr>
      <t>El hallazgo continúa abierto.</t>
    </r>
  </si>
  <si>
    <t xml:space="preserve">23/05/2017: Para los procedimientos de la Subdirección de Financiera se evidencia radicado 2017IE7689 del 24 de mayo de 2016 solicitando la modificación de documentos del SIG para conciliación interáreas,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13/12/2017: Se evidencia avance en la revisión de los procedimientos correspondientes a la Subdirección Administrativa como el ajuste de los formatos. Sin embargo, se encuentra en construcción el control de cambios para su revisión, a probación y validación ante la Oficina Asesora de Planeación.
El hallazgo continúa abierto.
Se presentan avances, pero no cuentan con aprobación y divulgación, dado que se encuentran en proceso de revisión. 
El hallazgo continúa abierto para la Subdirección Financiera.
</t>
  </si>
  <si>
    <r>
      <t xml:space="preserve">23/05/2017: Para los procedimientos de la Subdirección de Financiera se evidencia radicado 2017IE7689 del 24 de mayo de 2016 solicitando la modificación de documentos del SIG para conciliación interáreas,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13/12/2017: Se evidencia avance en la revisión de los procedimientos correspondientes a la Subdirección Administrativa como el ajuste de los formatos. Sin embargo, se encuentra en construcción el control de cambios para su revisión, a probación y validación ante la Oficina Asesora de Planeación.
El hallazgo continúa abierto.
Se presentan avances, pero no cuentan con aprobación y divulgación, dado que se encuentran en proceso de revisión. 
</t>
    </r>
    <r>
      <rPr>
        <b/>
        <sz val="9"/>
        <rFont val="Arial"/>
        <family val="2"/>
      </rPr>
      <t>El hallazgo continúa abierto para la Subdirección Financiera.</t>
    </r>
    <r>
      <rPr>
        <sz val="9"/>
        <rFont val="Arial"/>
        <family val="2"/>
      </rPr>
      <t xml:space="preserve">
</t>
    </r>
  </si>
  <si>
    <r>
      <t xml:space="preserve">23/05/2017: Para los procedimientos de la Subdirección de Financiera se evidencia radicado 2017IE7689 del 24 de mayo de 2016 solicitando la modificación de documentos del SIG para conciliación interáreas,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13/12/2017: Se evidencia avance en la revisión de los procedimientos correspondientes a la Subdirección Administrativa como el ajuste de los formatos. Sin embargo, se encuentra en construcción el control de cambios para su revisión, a probación y validación ante la Oficina Asesora de Planeación.
El hallazgo continúa abierto.
Se presentan avances, pero no cuentan con aprobación y divulgación, dado que se encuentran en proceso de revisión. 
</t>
    </r>
    <r>
      <rPr>
        <b/>
        <sz val="9"/>
        <rFont val="Arial"/>
        <family val="2"/>
      </rPr>
      <t>El hallazgo continúa abierto para la Subdirección Financiera.</t>
    </r>
    <r>
      <rPr>
        <sz val="9"/>
        <rFont val="Arial"/>
        <family val="2"/>
      </rPr>
      <t xml:space="preserve">
</t>
    </r>
  </si>
  <si>
    <t xml:space="preserve">23/05/2017: Para los procedimientos de la Subdirección de Financiera se evidencia radicado 2017IE7689 del 24 de mayo de 2016 solicitando la modificación de documentos del SIG para conciliación interáreas,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13/12/2017: Se evidencia avance en la revisión de los procedimientos correspondientes a la Subdirección Administrativa como el ajuste de los formatos. Sin embargo, se encuentra en construcción el control de cambios para su revisión, aprobación y validación ante la Oficina Asesora de Planeación.
Se presentan avances pero no cuentan con aprobación y divulgación, dado que se encuentran en proceso de revisión.
El hallazgo continúa abierto para la Subdirección Financiera.
</t>
  </si>
  <si>
    <r>
      <t xml:space="preserve">23/05/2017: Para los procedimientos de la Subdirección de Financiera se evidencia radicado 2017IE7689 del 24 de mayo de 2016 solicitando la modificación de documentos del SIG para conciliación interáreas, cierre de cartera, operaciones de tesorería y ejecución presupuestal. Se enviaron correos a la Oficina Asesora de Planeación las modificaciones correspondientes a cada procedimiento; se espera su aprobación, divulgación y cumplimiento.
Para los procedimientos de la Subdirección de Administración no se evidencia avance y se solicita fecha de para su cumplimiento el 30 de septiembre de 2017.                                                13/12/2017: Se evidencia avance en la revisión de los procedimientos correspondientes a la Subdirección Administrativa como el ajuste de los formatos. Sin embargo, se encuentra en construcción el control de cambios para su revisión, aprobación y validación ante la Oficina Asesora de Planeación.
Se presentan avances pero no cuentan con aprobación y divulgación, dado que se encuentran en proceso de revisión.
</t>
    </r>
    <r>
      <rPr>
        <b/>
        <sz val="9"/>
        <rFont val="Arial"/>
        <family val="2"/>
      </rPr>
      <t xml:space="preserve">El hallazgo continúa abierto para la Subdirección Financiera.
</t>
    </r>
  </si>
  <si>
    <t>23/05/2017: Se evidencia base de datos con el control de radicados y planillas a mayo de 2017, a su vez se lleva base de datos con control de cheques de la Secretaria Hacienda Distrital de cuentas 2017, se recomienda incluir dentro del procedimientos las bases como puntos de control. Se solicito ampliación de fecha para el cumplimiento de la acción 31 de diciembre de 2017.                        
  20/11/2017: En el procedimiento 208-SFIN-Pr-07 Gestión de Pagos, versión 2 vigente desde 04/10/2017, hay el numeral 9. Puntos de Control órdenes de pago, procedimiento publicado: \\serv-cv11\calidad\9. PROCESO ADMINISTRACIÓN  Y CONTROL DE RECURSOS\PROCEDIMIENTOS\PROCEDIMIENTOS SFIN\208-SFIN-Pr-07 GESTIÓN DE PAGOS.</t>
  </si>
  <si>
    <t>23/05/2017: Se evidencia base de datos con el control de radicados y planillas a mayo de 2017, a su vez se lleva base de datos con control de cheques de la Secretaria Hacienda Distrital de cuentas 2017, se recomienda incluir dentro del procedimientos las bases como puntos de control. Se solicito ampliación de fecha para el cumplimiento de la acción 31 de diciembre de 2017.                                                                  20/11/2017: En el procedimiento 208-SFIN-Pr-07 Gestión de Pagos, versión 2 vigente desde 04/10/2017, hay el numeral 9. Puntos de Control órdenes de pago, procedimiento publicado: \\serv-cv11\calidad\9. PROCESO ADMINISTRACIÓN  Y CONTROL DE RECURSOS\PROCEDIMIENTOS\PROCEDIMIENTOS SFIN\208-SFIN-Pr-07 GESTIÓN DE PAGOS.</t>
  </si>
  <si>
    <r>
      <t xml:space="preserve">Por parte de la Subdirección financiera se solicita el cierre de la no conformidad bajo memorando 2017IE6611 de fecha 03 de mayo de 2017, así: "Solicitamos el retiro del presente hallazgo en razón a que el Módulo SAI, no está diseñado para el registro de Bienes Inmuebles, está diseñado únicamente para la Propiedad Planta y Equipo, pues el objetivo de la Secretaría de Hacienda fue administrar a través de este módulo los elementos devolutivos. El área responsable del manejo de los bienes inmuebles de la Entidad es la Dirección de Gestión Corporativa y CID - Subdirección Administrativa". 
A lo anterior se dio traslado a la Subdirección Administrativa la no conformidad para plantear su acción y fecha de terminación.
La respuesta por parte de la Subdirección Administrativa fue realizar una justificación dando las razones por las cuales no se desarrolla el cargue de los bienes inmuebles, como fecha de terminación el 30 de septiembre de 2017.     
</t>
    </r>
    <r>
      <rPr>
        <b/>
        <sz val="9"/>
        <rFont val="Arial"/>
        <family val="2"/>
      </rPr>
      <t>13/12/2017: No se evidencia la justificación de por qué los bienes inmuebles no se encuentran en el módulo SAI.</t>
    </r>
  </si>
  <si>
    <r>
      <t xml:space="preserve">23/05/2017: Por parte de la Subdirección financiera se solicita el cierre de la no conformidad bajo memorando 2017IE6611 de fecha 03 de mayo de 2017, así: "Se solicita el retiro del hallazgo por cuanto no es necesario tener un manual por cada uno de los ítems mencionados por el auditor, ya que estos procesos se desarrollan de acuerdo a las políticas contables establecidas por la Contaduría General de Nación y la normatividad contable vigente".
23/05/2017: Por parte de la Subdirección Administrativa se suscribe la acción y se presenta fecha de cumplimiento al 31 de diciembre de 2017.       
</t>
    </r>
    <r>
      <rPr>
        <b/>
        <sz val="9"/>
        <rFont val="Arial"/>
        <family val="2"/>
      </rPr>
      <t>13/12/2017: No se evidencia revisión o avance de la acción planteada, a la fecha del seguimiento se contesta que se encuentra en ejecución hasta el 31/12/2017.</t>
    </r>
  </si>
  <si>
    <r>
      <t xml:space="preserve">23/05/2017: Por parte de la Subdirección financiera se solicita el cierre de la no conformidad bajo memorando 2017IE6611 de fecha 03 de mayo de 2017, así: "Se solicita el retiro del hallazgo por cuanto no es necesario tener un manual por cada uno de los ítems mencionados por el auditor, ya que estos procesos se desarrollan de acuerdo a las políticas contables establecidas por la Contaduría General de Nación y la normatividad contable vigente".
23/05/2017: Por parte de la Subdirección Administrativa se suscribe la acción y se presenta fecha de cumplimiento al 31 de diciembre de 2017.         
 </t>
    </r>
    <r>
      <rPr>
        <b/>
        <sz val="9"/>
        <rFont val="Arial"/>
        <family val="2"/>
      </rPr>
      <t>13/12/2017: No se evidencia revisión o avance de la acción planteada, a la fecha del seguimiento se contesta que se encuentra en ejecución hasta el 31/12/2017.</t>
    </r>
  </si>
  <si>
    <t>23/05/2017: Por parte de la Subdirección Financiera se solicita el traslado a la Subdirección Financiera así: "Se solicita el cambio de responsable del Hallazgo por cuanto el aplica SAI/SAE, es responsabilidad de la Subdirección Administrativa y el proceso de capacitación lo debe efectuar el área sistemas de la Entidad".
La no conformidad se traslada para la Dirección Administrativa quien suscribe la acción el 13 de julio y propone fecha de terminación el 31 de agosto de 2017.                                                       13/12/2017: Si bien es cierto la fecha de cumplimiento de la acción en el plan de mejoramiento se encuentra vencida, se propone solicitar a la Oficina Tic, por medio de oficio, realizar capacitaciones integrales a los funcionarios y/o usuarios del manejo y alimentación de los diferentes módulos de SI CAPITAL.</t>
  </si>
  <si>
    <r>
      <t xml:space="preserve">26 de diciembre de 2017. Se creará un formato de matriz análisis de riesgos estableciendo las instrucciones para su diligenciamiento donde cada dependencia identifique los riesgos que se pueden aplicar a cada proceso contractual. Acción correctiva en ejecución.
</t>
    </r>
    <r>
      <rPr>
        <b/>
        <sz val="9"/>
        <rFont val="Arial"/>
        <family val="2"/>
      </rPr>
      <t xml:space="preserve">El hallazgo se cierra </t>
    </r>
    <r>
      <rPr>
        <sz val="9"/>
        <rFont val="Arial"/>
        <family val="2"/>
      </rPr>
      <t xml:space="preserve">
</t>
    </r>
  </si>
  <si>
    <t xml:space="preserve">Auditoria combinada Adquisición de Bienes y Servicios </t>
  </si>
  <si>
    <t xml:space="preserve">26 de diciembre de 2017. Se conformará un equipo de trabajo interdisciplinario para estructurar el proceso de selección, realizando un análisis de previabilidad de la modalidad de contratación a utilizar y los requisitos técnicos mínimos que se exigirán al contratista.
El hallazgo se mantiene abierto.
</t>
  </si>
  <si>
    <t xml:space="preserve">Auditoria combinada Gestión Estratégica </t>
  </si>
  <si>
    <t>1, capacitar al  personal , frente a la formulacón de riesgos, de manera que se tenga conceptos claros, y se logre una mejor estructuración de los campos de la matriz.                                                                                                                     
    2. Ajustar la matriz de Riesgos , para ampliar la tipificación de los mismos.</t>
  </si>
  <si>
    <t>Auditoria combinada Urbanización y Titulación</t>
  </si>
  <si>
    <t>13/12/2017: No se evidencia revisión o avances a la acción planteada. Se contesta que se encuentra en ejecución hasta el 31/12/2017.</t>
  </si>
  <si>
    <r>
      <rPr>
        <b/>
        <sz val="10"/>
        <color theme="1"/>
        <rFont val="Arial"/>
        <family val="2"/>
      </rPr>
      <t>13/12/2017</t>
    </r>
    <r>
      <rPr>
        <sz val="10"/>
        <color theme="1"/>
        <rFont val="Arial"/>
        <family val="2"/>
      </rPr>
      <t>: No se evidencia revisión o avances a la acción planteada. Se contesta que se encuentra en ejecución hasta el 31/12/2017.</t>
    </r>
  </si>
  <si>
    <t>20/11/2017: Se evidencian conciliaciones de los trimestres marzo, junio y septiembre en el formato establecido para esta actividad. No se evidencian las jornadas de sensibilización del manejo adecuado de la documentación dispuesta en el SIG</t>
  </si>
  <si>
    <t xml:space="preserve">13/12/2017: Se evidencia memorando bajo radicado 2017IE4461 con fecha 27/03/2017 asunto concertación acuerdos de gestión 2017, en el mismo se establece como fecha de concertación el 07/04/2017 y su entrega debe ser en la Subdirección Administrativa.
A su vez se evidencia invitación a la capacitación (Nueva metodología para la gestión del reconocimiento de los gerentes públicos Acuerdos de Gestión).
Se observa formato 208-SADM-Ft-16 Entrega de Correspondencia - Circulares, a las dependencias con las que se relaciona el tema.
Cabe mencionar que si bien la acción planteada se refiere comunicación a los servidores de nivel directivo, no se está minimizando la no conformidad, ya que habla del historial laboral en donde no se encuentra en custodia el documento de evaluación y seguimiento de los acuerdos de gestión.
</t>
  </si>
  <si>
    <t>Auditoria combinada Servicio al Ciudadano</t>
  </si>
  <si>
    <t>Auditoría Interna de Calidad ISO 9001:2015 SGS</t>
  </si>
  <si>
    <t xml:space="preserve">Metodología de los ¿Por qué?
*Se formula de manera errónea el control 
*Luego de haberse efectuado la medición no arroja resultados reales toda vez que se evidenció que aun cuando se efectúa la acción en la periodicidad establecida no permite dilucidar en términos porcentuales el incumplimiento respecto del lleno de requisitos en el proceso contractual..
*Falta de diligencia por parte del personal que interactúa en el proceso contractual lo que confluye a que no se encuentren la totalidad de los documentos.
</t>
  </si>
  <si>
    <t>Tabla de Control Documental</t>
  </si>
  <si>
    <t xml:space="preserve">Solicitar a la OAP, la inclusión del formato al SIG </t>
  </si>
  <si>
    <t xml:space="preserve">En el proceso de adquisición de bienes y servicios, se identifica el riesgo:
“Falta de documentación en los expedientes de los convenios suscritos por Caja de la Vivienda Popular”. Como; riesgo normativo de Impacto moderado. El control preventivo descrito es Realizar por cada dirección entrega de los expedientes de los convenios suscritos por la entidad.
Donde se reporta en el mes de diciembre de 2017: N° de convenios radicados de conformidad con lista de chequeo / convenios recibidos para archivar. Resultado 100% y meta del 100%. Se registra que hay 43 contratos que no cumplen los requisitos No se Evidencia que el resultado del control este orientado a prevenir o reducir los efectos no deseados No cumple la cláusula 6.1 Acciones para abordar riesgos de la norma ISO 9001:2015
</t>
  </si>
  <si>
    <t xml:space="preserve">En el proceso de adquisición de bienes y servicios, se identifica el riesgo:
“Falta de documentación en los expedientes de los convenios suscritos por Caja de la Vivienda Popular”. Como; riesgo normativo de Impacto moderado. El control preventivo descrito es Realizar por cada dirección entrega de los expedientes de los convenios suscritos por la entidad.
Donde se reporta en el mes de diciembre de 2017: N° de convenios radicados de conformidad con lista de chequeo / convenios recibidos para archivar. Resultado 100%  y meta del 100%. Se registra que hay 43 contratos que no cumplen los requisitos No se Evidencia que el resultado del control este orientado a prevenir o reducir los efectos no deseados No cumple la cláusula 6.1 Acciones para abordar riesgos de la norma ISO 9001:2015
</t>
  </si>
  <si>
    <t xml:space="preserve"> Socializar con el personal del departamento de contratación acerca de su implementación y uso</t>
  </si>
  <si>
    <t>1) Elaboración de Tabla de Control Documental 30%. 
1.1)  Solicitar a la OAP, la inclusión del formato al SIG 10%. 
1.2)  Socializar con el personal del departamento de contratación acerca de su implementación y uso 50%.</t>
  </si>
  <si>
    <t xml:space="preserve">En el proceso de adquisición de bienes y servicios se ha planificado la medición del proceso mediante el indicador “Desempeño de adquisición de bienes y servicios”.  Se indica En matriz de indicadores de procesos y proyectos de inversión.  208-PLA-FT-55  V: 03  El requerimiento interno describe que la  medición debe realizarse con frecuencia trimestral, y que a marzo de 2018 debe de estar en el 18.6%. No se encuentra esta medición. Se incumple el requerimiento  interno  No cumple la cláusula 4.4 SISTEMA DE GESTIÓN DE LA CALIDAD Y SUS PROCESOS  de la norma ISO 9001:2015 La organización debe determinar y aplicar los criterios y los métodos  de medición de los procesos (incluyendo el seguimiento, la medición y los indicadores del desempeño relacionados) </t>
  </si>
  <si>
    <t>Metodología de los ¿Por qué?
*El hallazgo se presenta debido a que no se realizó la medición del indicador en mención para el primer trimestre de la vigencia 2018.
*Falta conocimiento respecto de las herramientas de gestión para la medición de la misma.
*No se tiene definida la metodología para la medición del mismo así como tampoco sus responsables.</t>
  </si>
  <si>
    <t>Mediciones realizadas</t>
  </si>
  <si>
    <t>(No. Mediciones realizadas / No. Mediciones programadas) x 100%
Nota: Teniendo en cuenta que la medición es trimestral, el número de mediciones programadas hasta la fecha de finalización del plan de mejoramiento serían DOS (2)</t>
  </si>
  <si>
    <t>Porqué No se le da continuidad a las campañas al términar las vigencias.</t>
  </si>
  <si>
    <t>El responsable del aplicativo SDQS en cada dependencia, no carga en la sección de documentos adjuntos, las respuestas y demás soportes, una vez se emiten.
En algunos casos los responsables emiten respuestas parciales y las suben al SDQS como si fueran definitivas y posteriormente olvidan  adjuntar las respuestas que resuelven las quejas de manera definitiva.
En otros casos, las dependencias no realizan el traslado de las quejas por competencia y prefieren asumir de manera directa su atención.</t>
  </si>
  <si>
    <t>Se describe el ingreso N° 43202018 Del Sistema distrital de quejas y soluciones. La queja se refiere a un contratista profesional. (José Linares). Presentada por el ciudadano Julio Eduardo Salameo Daza. y describe: “Por qué Trabajó 14 días y no ha recibido el pago”. La queja es presentada el 10 enero de 2018. La respuesta inicial a la queja del 19 de enero de 2018. A cargo del proceso Dirección mejoramiento de vivienda. Donde se responde al ciudadano que se trasladara la queja al oferente COMPENSAR. Y le darán respuesta al ciudadano de acuerdo al comunicado que se reciba de compensar. La queja se encuentra cerrada.
No se encuentra la respuesta definitiva al ciudadano. Se incumple el  procedimiento interno: Del servicio al ciudadano. 208-SADM-PR-06 V: 11  No cumple la cláusula 8.2.1 Comunicación con el cliente de la norma ISO 9001:2015 La comunicación con los clientes debe incluir: Obtener la retroalimentación de Los clientes relativa a los productos y servicios, incluyendo las quejas de los clientes</t>
  </si>
  <si>
    <t>Porcentaje de mesas de trabajo de PQRSD realizadass para hacer el seguimiento de las respuestas de las quejas interpuestas por los ciudadanos</t>
  </si>
  <si>
    <t xml:space="preserve">(No. de actas de mesas de trabajo realizadas para realizar el seguimiento de las quejas interpuestas por los ciudadanos / mesas de trabajo realizadas durante la vigencia </t>
  </si>
  <si>
    <t xml:space="preserve">En el proceso del servicio al ciudadano se identifica el Riesgo: Que se presente cobro por la prestación del servicio o trámite ante la entidad. En Matriz de Riesgos. 208-PLA-FT-05 V: 05 Impacto. Moderado, Control preventivo. Control definido: Comunicar a los diferentes módulos la gratuidad del servicio. Y contar con una pieza comunicativa (Letrero) en los módulos, que especifique la gratuidad de servicios. Se verifican los seis módulos de atención al ciudadano y en ninguno se encuentra implementada esta acción. Se incumple el control interno determinado No cumple la cláusula 6.1 ACCIONES PARA ABORDAR RIESGOS Y OPORTUNIDADES de la norma ISO 9001:2015 La </t>
  </si>
  <si>
    <t xml:space="preserve">Porqué las campañas informativas sobre la gratuidad de los servicios se programan para las vigencias actuales.
Porqué No se le da continuidad a las campañas al términar las vigencias.
Porqué las campañas se programan para cada vigencia, sin tener en cuenta las acciones programadas en  vigencias anteriores </t>
  </si>
  <si>
    <t xml:space="preserve">Piezas comunicativas en los módulos de atención al ciudadano </t>
  </si>
  <si>
    <t xml:space="preserve">(No. de piezas fijadas en los módulos de atención al ciudadano/ módulos de atención dispuestos a la ciudadania </t>
  </si>
  <si>
    <t>En el proceso de Evaluación de la gestión se encuentra que no se han implementado acciones correctivas producto del tratamiento a no conformidades de auditorías internas
De auditoría interna realizada en el segundo semestre del año 2017 se encuentra que en el proceso de En urbanizaciones y titulación. Se reportaron dos no conformidades La primera porque en Carpetas no cumplen con los requisitos descritos en los procedimientos. Y no se encuentran el formato requeridos. No conformidad N° 205 Y la segunda Describe falta de diligenciamiento de la lista de chequeo para confirmar  cumplimiento legal. No se evidencia implementación de
la acción correctiva. No se encuentra identificación de causas ni plan de acción Se incumple procedimiento interno de auditoría interna. 
No se cumple la cláusula 9.2 AUDITORÍA INTERNA de la norma ISO 9001:2015</t>
  </si>
  <si>
    <t>En el proceso de Evaluación de la gestión se encuentra que no se ha realizado la medición del proceso correspondiente al primer trimestre del 2018  No se encuentra la medición del primer trimestre de 2018 del indicador “Porcentaje de ejecución del programa anual de auditorías y visitas especiales” Determinado en la planificación del proceso. Incumple requerimiento interno. No cumple la cláusula 4.4 SISTEMA DE GESTIÓN DE LA CALIDAD Y SUS PROCESOS de la norma ISO 9001:2015</t>
  </si>
  <si>
    <t>En todos los procesos del SGC se identifica que los documentos denominados caracterizaciones de proceso no cumplen requerimiento interno de control de documentos o de información documentada. La versión de las caracterizaciones que se encuentra en el listado maestro de documentos no se encuentran en las caracterizaciones, Y estos documentos hacen referencia a los requerimientos de la ISO 9001:2008 lo que evidencia desactualización de las caracterizaciones de procesos. Se incumple procedimiento interno y la cláusula 7.5.2 Información documentada de la norma ISO 9001:2015 que describe que se debe controlar y actualizar la información documentada</t>
  </si>
  <si>
    <t>No se cumple con las disposiciones requeridas de la revisión por la dirección. 
No se encuentra que en la revisión por la dirección realizada el 28 de diciembre de 2017 Acta 208-SADM-FT06, se contemplen los requerimientos de entradas de la revisión por la dirección, ni de las salidas de la revisión por la dirección que requiere el capítulo 9.3 Revisión por la dirección de la norma ISO 9001:2015</t>
  </si>
  <si>
    <t>Caracterizaciones actualizadas</t>
  </si>
  <si>
    <t>(# de procesos con caracterizacion actualizada / # de procesos totales)*100%</t>
  </si>
  <si>
    <t xml:space="preserve">Se Llevaron al Comité, efectuado en Diciembre, temas parciales de la Norma, no se incluyeron todos los puntos obligatorios, ya que se habian fragmentado en los Comites efectaudos en los meses de Junio y Septiembre 2017.  </t>
  </si>
  <si>
    <t>Revisión por la dirección</t>
  </si>
  <si>
    <t xml:space="preserve"># Actas de Revisiones por la Dirección  </t>
  </si>
  <si>
    <t>No se encuentra la determinación del contexto organizacional que involucre a todos los procesos del SGC. Que asegure su capacidad para lograr los objetivos planificados. Y no se encuentra que la organización realice el seguimiento y la revisión de la información sobre estas cuestiones externas e internas. (Se encuentra en construcción)  Incumple el capítulo 4.1 Contexto de la organización (comprensión de la organización y su contexto) de la norma ISO 9001:2015</t>
  </si>
  <si>
    <t>No se contaba con el lineamiento claro y la herramienta para determinar el Contexto organizacional de la Caja de la Vivienda Popular.</t>
  </si>
  <si>
    <t xml:space="preserve">Definición del Contexto Organizacional </t>
  </si>
  <si>
    <t>(# Procesos con formato diligenciado de Contexto Organizacional / Total de procesos)*100%</t>
  </si>
  <si>
    <t xml:space="preserve">No se encuentra que la organización haya determinado las partes interesadas, ni sus requisitos y expectativas; ni realizado seguimiento y revisión sobre estas partes interesadas y sus requisitos   Nota. Se encuentra en construcción está pendiente finalizarla e implementar en el SGC Se incumple el capítulo 4.2 COMPRENSIÓN DE LAS NECESIDADES Y EXPECTATIVAS DE LAS PARTES INTERESADAS de la norma ISO 9001:2015
</t>
  </si>
  <si>
    <t>No se tenía claridad como estructurar la información, y no se contaba con la herramienta adecuada para la determinación de las partes interesadas, donde se definieran los requisitos, conforme a la norma ISO 9001:2015.</t>
  </si>
  <si>
    <t>Matriz de partes interesadas</t>
  </si>
  <si>
    <t>(# de procesos con la Matriz de Partes Interesadas diligenciadas / # de procesos totales)*100%</t>
  </si>
  <si>
    <t>Se encuentra pendiente realizar la planificación de los cambios que puedan impactar en el SGC. En la planificación de cambios no se ha contemplado por ejemplo: La inclusión de la última guía de gestión de riesgo del DAFP. Cambios en la estructura organizacional, el cambio de la transición a la  norma ISO 9001:2015 No cumple el capítulo 6.3 PLANIFICACIÓN DE LOS CAMBIOS de la norma ISO 9001:2015 Cuando la organización determine la necesidad de cambios en el sistema de gestión de la calidad, estos cambios se deben llevar a cabo de manera  lanificada y sistemática</t>
  </si>
  <si>
    <t xml:space="preserve">No se tenía identificada la planificación de los cambios que impactan la Entidad, por lo cual solo se habia tenido en cuenta los cambios documentales, que se manejan en el Sistema Integrado de Gestión, manteniendo su trazabildiad en cada proceso y en el Listado Maestro de Documentos.  </t>
  </si>
  <si>
    <t>Documentos Gestión del Cambio</t>
  </si>
  <si>
    <t xml:space="preserve">Procedimiento de Gestion del Cambio, adoptado y  publicado en la Carpeta de Calidad
</t>
  </si>
  <si>
    <t>Formato Gestión del Cambio,  adoptado y  publicado en la Carpeta de Calidad</t>
  </si>
  <si>
    <t>Garantizar que la descripción del alcance del Sistema de Gestión de calidad descrita en el manual de calidad coincida con la del certificado.</t>
  </si>
  <si>
    <t>No se había identificado la diferencia entre el alcance establecido en el certificado de Calidad y el Manual de Calidad adoptado en la Entidad.</t>
  </si>
  <si>
    <t>Alcance actualizado</t>
  </si>
  <si>
    <t>Alcance actualizado en el Manual de Calidad</t>
  </si>
  <si>
    <t>El profesional que realizó el diligenciamiento no firmó el formato, ya que la persona que debió revisar el mismo tampoco lo hizo. Y adicionalmente al momento de ser entregado para que se incluyera en el expediente la persona del equipo de gestión documental no se percató de la falta de las firmas al no hacer la revisión establecida del diligenciamiento completo.</t>
  </si>
  <si>
    <t>Actualización del Procedimiento Estructuración de Proyectos Subsidio Distrital Mejoramiento de Vivienda 208-MV-Pr-06</t>
  </si>
  <si>
    <t>Un(1) Procedimiento revisado, ajustado y socializado</t>
  </si>
  <si>
    <t>Por la falta de claridad en el concepto de reportes y sus causas, la dirección reportaba solamente las no conformidades resultantes de los clientes finales del proceso, es decir , no se reportaba no conformidades identificadas durante el proceso, ya que se corregían en su ejecución.</t>
  </si>
  <si>
    <t>Reporte No Conformidades</t>
  </si>
  <si>
    <t>Producto y/o servicio no  conforme identificado durante la ejecución del proceso</t>
  </si>
  <si>
    <t>En el Análisis Causa - efecto (espina de pescado), realizado por las profesionales del componente de planeación de la Dirección de Mejoramiento de Barrios y con la debida revisión del Director Técnico, se definieron las causas de las no conformidad:
- Documentación insuficiente para determinar los requisitos, especificaciones y cambios en el diseño e ingeniería y en la producción y provisión de servicios (numerales 8.1 8.2.1, 8.2.2, 8.2.4, 8.3.6).
- Deficiencia en la planificación de las etapas requeridas en el proceso, así como en la definición de las entradas, controles, salidas y cambios en el diseño y desarrollo. (numeral 8.3).
- Inexistencia de metodologías para los controles y validación de las salidas de los productos y servicios (numerales 8.4.3, 8.5.1, 8.5.4,  8.5.5).
- Documentación insuficiente que soporte los puntos de control operacional (numerales 8.1, 8.2.3.2).</t>
  </si>
  <si>
    <t>Diseño e ingeniería del Proceso establecido</t>
  </si>
  <si>
    <t>(2) procedimientos y (1) metodología establecidos</t>
  </si>
  <si>
    <t>(1) capacitación y (2) talleres con la socialización  de los procedimientos y la metodología</t>
  </si>
  <si>
    <t>Como resultado la recomendación por parte del auditor de relacionar el seguimiento y trazabilidad a las mediciones abarcando la definición de puntos de verificación y metodologías para la aplicabilidad y alcance con los proveedores externos (numerales 7.1.5, 7.1.5.2, 8.5.2, 8.5.4)
Una vez realizado el análisis causa efecto (espina de pescado) se identificaron las siguientes causas:
- Deficiencia en la identificación y trazabilidad en las salidas de los - servicios contratados y en la conformidad de los productos.
- Documentación deficiente, que evidencie la trazabilidad a patrones nacionales e internacionales de los equipos de medición utilizados referenciados en los informes de los interventores contratados. (numerales 7.1.5 y 8.5.2).</t>
  </si>
  <si>
    <t>Trazabilidad y requisitos en las mediciones establecida</t>
  </si>
  <si>
    <t xml:space="preserve">
 (2) Anexos técnicos con especificaciones de medición de materiales, laboratorios y equipos.</t>
  </si>
  <si>
    <t xml:space="preserve">Verificación de  las mediciones establecida </t>
  </si>
  <si>
    <t xml:space="preserve">(1) Actividad definida dentro del procedimiento "seguimiento y control de productos suministrados externamente".
</t>
  </si>
  <si>
    <t>No se encuentra que se realice los controles requeridos para asegurar la preservación del archivo que se requiere internamente No se encuentra evidencia (registros) de control de humedad y temperatura del archivo de gestión centralizado.
No se cumple lo dispuesto en Sistema integrado de conservación plan de conservación documental, 208-SADM-MN-07 V: 01. Se incumple la cláusula 7.5.3 Control de la información  ocumentada de la norma ISO 9001:2015.</t>
  </si>
  <si>
    <t>No se encuentra que se realice los controles requeridos para asegurar la preservación del archivo que se requiere internamente No se encuentra evidencia (registros) de control de humedad y temperatura del archivo de gestión centralizado.
No se cumple lo dispuesto en Sistema integrado de  conservación plan de conservación documental, 208-SADM-MN-07 V: 01. Se incumple la cláusula 7.5.3 Control de la información  ocumentada de la norma ISO 9001:2015.</t>
  </si>
  <si>
    <t>Para determinar la causa raíz de la No conformidad, el Líder del proceso ha establecido la técnica de los tres o cinco por qué.
1. ¿Por qué no se realizan los controles requeridos para asegurar la preservación del archivo respecto al control de humedad y temperatura?
Rta./ Porque los equipos existentes en la Entidad no se encuentran en funcionamiento.
2. ¿Por qué los equipos datalogger dispuestos para realizar la medición de las condiciones ambientales de los archivos de la entidad no se encuentran en funcionamiento?
Rta./ Porque el formato establecido para la medición de los registros de las condiciones ambientales de los archivos de la entidad no está ajustado al reporte que expiden los equipos existentes.
3. ¿Por qué el formato establecido para la medición de los registros de las condiciones ambientales de los archivos de la entidad no está ajustado al reporte que expiden los equipos existentes?
Rta./ Porque no se ha definido la periodicidad de los reportes e informes establecidos de conformidad con el Sistema Integrado de Conservación adoptado en la Caja de la Vivienda Popular.</t>
  </si>
  <si>
    <t>Medición condiciones ambientales de archivo</t>
  </si>
  <si>
    <t>Actualización del formato = 10%</t>
  </si>
  <si>
    <t>Acción 2: Reportes mensuales = 40%</t>
  </si>
  <si>
    <t>Acción 3. Informe semestral = 50%</t>
  </si>
  <si>
    <t xml:space="preserve">El equipo de medición El equipo datalogger N°14012403 asignado al proceso no se encuentra registro de calibración o verificación trazable a patrones nacionales e  internacionales Incumple 7.1.5 recursos de seguimiento y medición.
</t>
  </si>
  <si>
    <t>Para determinar la causa raíz de la No conformidad, el Líder del proceso ha establecido la técnica de los tres o cinco por qué.
1. ¿Por qué el equipo de medición datalogger N°14012403 asignado no se encuentra registro de calibración o verificación trazable a patrones nacionales e internacionales?
Rta./ porque no se ha adelantado proceso de contratación para la adquisición de nuevos equipos y para la calibración de los existentes.
2. ¿Por qué no se ha adelantado proceso de contratación para la adquisición de nuevos equipos y para la calibración de los existentes?
Rta./ porque no se incluyó dicha actividad en el plan anual de adquisiciones en las actividades bajo responsabilidad de la Subdirección administrativa.</t>
  </si>
  <si>
    <t>Adquisición de dataloggeer</t>
  </si>
  <si>
    <t xml:space="preserve">Acción 2:
Elaboración de la etapa precontractual = 20%
Contrato y acta de inicio = 20%
Suministro de equipos = 30%
Instalación y puesta en funcionamiento de los equipos = 20% </t>
  </si>
  <si>
    <t>No se encuentra que el personal de apoyo (servidor público) conozca la política de calidad ni de los objetivos de calidad, se encuentra que las personas entrevistadas no logran identificar la incidencia de su  trabajo en el cumplimiento de política y objetivos de calidad, Muestra tomada en el proceso de mejoramiento de vivienda.  Se incumple la cláusula 7.3 TOMA DE CONCIENCIA.  La organización debe asegurarse de que las personas que realizan el  trabajo bajo el control de la organización tomen conciencia de: la política  de la calidad; los objetivos de la calidad pertinentes; su  contribución a la eficacia del sistema de gestión de la calidad, incluidos los beneficios; las implicaciones del incumplimiento de los requisitos del sistema de gestión de la calidad.</t>
  </si>
  <si>
    <t>Acción 1: Ajuste al plan anual de adquisiciones = 10%</t>
  </si>
  <si>
    <t>Rta./ Porque no hay interés por parte de los servidores públicos sobre la necesidad de conocer la plataforma estratégica en los medios en que está difundida en la Entidad.
2. ¿Por qué no hay interés por parte de los servidores públicos de la Entidad sobre la necesidad de conocer la plataforma estratégica en los medios en los cuales está difundida?
Rta./ Porque no se les ha indicado por parte de los procesos responsables la importancia de la plataforma estratégica para el cumplimiento del servicio prestado por la entidad y su contraste con el objetivo laboral o contractual de cada servidor.
3. ¿Por qué los procesos responsables de difundir la plataforma estratégica a los servidores públicos de la entidad no han indicado la importancia de esta en contraste con el objetivo laboral y contractual?
 Rta./ Porque se han realizado las difusiones de dicha plataforma por parte del proceso de Gestión Estratégica a nivel general en la entidad, sin embargo no se han personalizado por cada proceso.
4. ¿Por qué no se han realizado las difusiones de la plataforma estratégica a cada proceso indicando la importancia de esta y cómo contribuye cada servidor de la Entidad con los objetivos laborales y contractuales a su cumplimiento?
Rta./ Porque no se ha llegado a un acuerdo entre los procesos de Gestión del Talento Humano y Gestión Estratégica para difundir la plataforma estratégica a los servidores públicos y que cada uno de ellos identifique su aporte desde sus obligaciones laborales y contractuales al cumplimiento de la misma.
5. ¿Por qué no se ha llegado a un acuerdo entre los procesos de Gestión del Talento Humano y Gestión Estratégica para difundir la plataforma estratégica a los servidores públicos y que cada uno de ellos identifique su aporte desde sus obligaciones laborales y contractuales al cumplimiento de esta?
Rta./ Porque no se ha definido la acción a desarrollar para realizar la difusión de  la plataforma estratégica a los servidores públicos y que cada uno de ellos identifique su aporte desde sus obligaciones laborales y contractuales al cumplimiento de la misma.</t>
  </si>
  <si>
    <t>Difusión y contraste de la plataforma estratégica de la Entidad.</t>
  </si>
  <si>
    <t>Solicitud al proceso de Gestión Estratégica = 10%</t>
  </si>
  <si>
    <t>Designación de sos personas del proceso de Gestión del Talento Humano = 10%</t>
  </si>
  <si>
    <t xml:space="preserve">ejecución del cronograma de difusión = 50%
Nro.de procesos a los cuales se realizó efectivamente la difusión de la plataforma estratégica / Número de procesos existentes en la Entidad (16)
</t>
  </si>
  <si>
    <t>Informe de la socialización = 30%</t>
  </si>
  <si>
    <t>Acción 4. Realizar informe de la difusión de la plataforma estratégica y la efectividad de su implementación desde las competencias del Proceso de Gestión del Talento Humano.</t>
  </si>
  <si>
    <t>No se evidenció análisis de datos de los indicadores establecidos por el  proceso, incumpliendo el numeral 9.1.3 el cual establece que la  organización debe evaluar los datos y la información apropiados que surgen por el seguimiento y la medición.</t>
  </si>
  <si>
    <t xml:space="preserve">Con el fin de establecer la causa raíz de la No Conformidad, el Líder del proceso determinó aplicar la técnica de los tres o cinco por qué:
1.¿Por qué no se evidenció análisis de datos de los indicadores establecidos por el proceso?
R./ Porque el seguimiento del primer trimestre de la vigencia 2018 al Plan de Acción de Gestión del proceso no fue publicado por parte de la Oficina Asesora de Planeación.
2. ¿Por qué la Oficina Asesora de Planeación no realizó la publicación del primer trimestre de la vigencia 2018 al Plan de Acción de Gestión del proceso?
R./ Porque el seguimiento del primer trimestre de la vigencia 2018 al Plan de Acción de Gestión del proceso fue remitido a la Oficina Asesora de Planeación de manera extemporánea.
3. ¿Por qué el seguimiento del primer trimestre de la vigencia 2018 al Plan de Acción de Gestión del proceso fue remitido a la Oficina Asesora de Planeación de manera extemporánea?
R./ Porque no se ha establecido los términos al interior del proceso para la recopilación de información, compilación y envío del reporte.
</t>
  </si>
  <si>
    <t>Seguimiento a los términos del Plan de Acción de Gestión.</t>
  </si>
  <si>
    <t>Definición de términos (Peso Ponderado 40%)</t>
  </si>
  <si>
    <t>Seguimiento de los términos (Peso Ponderado 60%)</t>
  </si>
  <si>
    <t>No se evidencia que se realice un tratamiento eficaz al servicio no
conforme identificado en el proceso, ya que se evidenciaron las siguientes  inconsistencias:
1. Predio AAA0020LLCX, Trasferencia Dominio, ingresa a
revisión de calidad el 30 de octubre de 2017, se devuelve para
corrección el 7 de diciembre de 2017, luego el 2 de febrero de
2018, y luego el 2 de abril de 2018.
2. Predio AAA0020KMZM, ingresa a revisión de calidad el 30 de
octubre de 2017. Se devolvió para corrección el 5 de diciembre
de 2017, y luego el 2 de febrero de 2018, no se sabe si ya se
corrigió o el estado en que se encuentra
3. Predio AAA0005PXBX ingresa a revisión de calidad el 4 de
octubre de 2017, se devolvió para correcciones el 25 de octubre
de 2017, luego el 22 de noviembre 2017, luego el 5 de
diciembre de 2017, luego el 24 de enero 2018, luego el 21 de
marzo de 2017, y el 17 de abril de 2018.
Incumple el numeral 8.7 el cual establece que Debe verificarse la
conformidad con los requisitos cuando se corrigen las salidas no
conformes</t>
  </si>
  <si>
    <t>1.Falta de planificación en las actividades realizadas.    
2. Utilización inadecuada de herramientas técnologicas.        
 3. Falta de comunicación efectiva entre las areas.
4. Falta de dispocision de los beneficiarios para la consecución de las evidencias.</t>
  </si>
  <si>
    <t>Revisión de resoluciones.</t>
  </si>
  <si>
    <t>Numero de resoluciones ejecutoriadas  por trimestre / Número de resoluciones proyectadas por trimestre.</t>
  </si>
  <si>
    <r>
      <t xml:space="preserve">Se evidenció materialización del riesgo relacionado con el tiempo de trámite de reproceso de documentos debido a las demoras en la titulación de los Predios:
</t>
    </r>
    <r>
      <rPr>
        <b/>
        <sz val="8"/>
        <rFont val="Arial"/>
        <family val="2"/>
      </rPr>
      <t>1</t>
    </r>
    <r>
      <rPr>
        <sz val="8"/>
        <rFont val="Arial"/>
        <family val="2"/>
      </rPr>
      <t xml:space="preserve">. Predio AAA0020LLCX, Trasferencia Dominio, ingresa a
revisión de calidad el 30 de octubre de 2017, se devuelve para
corrección el 7 de diciembre de 2017, luego el 2 de febrero de
2018, y luego el 2 de abril de 2018. v                                                                     </t>
    </r>
    <r>
      <rPr>
        <b/>
        <sz val="8"/>
        <rFont val="Arial"/>
        <family val="2"/>
      </rPr>
      <t>2</t>
    </r>
    <r>
      <rPr>
        <sz val="8"/>
        <rFont val="Arial"/>
        <family val="2"/>
      </rPr>
      <t xml:space="preserve">. Predio AAA0020KMZM, ingresa a revisión de calidad el 30 de
octubre de 2017. Se devolvió para corrección el 5 de diciembre
de 2017, y luego el 2 de febrero de 2018, no se sabe si ya se
corrigió o el estado en que se encuentra
</t>
    </r>
    <r>
      <rPr>
        <b/>
        <sz val="8"/>
        <rFont val="Arial"/>
        <family val="2"/>
      </rPr>
      <t>3</t>
    </r>
    <r>
      <rPr>
        <sz val="8"/>
        <rFont val="Arial"/>
        <family val="2"/>
      </rPr>
      <t xml:space="preserve">. Predio AAA0005PXBX ingresa a revisión de calidad el 4 de
octubre de 2017, se devolvió para correcciones el 25 de octubre
de 2017, luego el 22 de noviembre 2017, luego el 5 de
diciembre de 2017, luego el 24 de enero 2018, luego el 21 de
marzo de 2017, y el 17 de abril de 2018,  incumpliendo el
numeral 6.1.2. el cual establece que La organización debe
planificar manera de:
1) integrar e implementar las acciones en sus
procesos del sistema de gestión de la calidad,
2) evaluar la eficacia de estas acciones.                                                                                                                                                                                                                                                                                        </t>
    </r>
  </si>
  <si>
    <t>1.Falta de planificación en las actividades realizadas.                  2. Utilización inadecuada de herramientas técnologicas.         3. Falta de comunicación efectiva entre las areas.                         4. Falta de dispocision de los beneficiarios para la consecución de las evidencias.</t>
  </si>
  <si>
    <t>De acuerdo a la  no conformidad levantada por la auditoría interna realizada el 26 abril de 2018 se puede establecer que esta no corresponde a un incumplimiento, debido a que la evidencia objetiva descrita no es real. El predio identificado con el chip AAA0147WWAF  corresponde a un predio  titulado y registrado desde el 20 de octubre de 2015 y no como lo describe en el  hallazgo.</t>
  </si>
  <si>
    <t>No se evidenció gestión de la cesión del predio AAA0147WWAF frente a la solicitud del certificado de Libertad y tradición del predio a Registro y Control desde el 3 de agosto de 2017, tampoco se ha dado respuesta al ciudadano. Incumpliendo el numeral 8.2.1 el cual establece que la comunicación con los clientes debe incluir proporcionar la información relativa a los productos y servicios.</t>
  </si>
  <si>
    <t xml:space="preserve">Se evidenció que no se lleva control de la información documentada frente al expediente 201521, ya que no se evidenció el poder Especial correspondiente a ese expediente. Incumplimiendo Registro y apoderamiento de casos judiciales, v3 y el numeral 7.5.3.1 que establece que la información documentada requerida por elsistema de gestión de calidad y por esta Norma Internacional se debe controlar para asegurarse de que: esté disponible y sea idónea para su uso, donde y cuando se necesite y esté protegida adecudamente. </t>
  </si>
  <si>
    <t>El primer poder otorgado fue en el año 2014, momento para el cual no estaba vigente el procedimiento que requiere el archivo del poder en el expediente ubicado en el archivo de gestión de la Dirección Jurídica, Poder que reposa en su original en el Despacho Judicial competente.</t>
  </si>
  <si>
    <t>Copia primer poder</t>
  </si>
  <si>
    <t>1 Documento</t>
  </si>
  <si>
    <t xml:space="preserve">Dado que la decisión favorable depende de variables que escapan al dominio o control absoluto de la Dirección Jurídica, se estableció en el plan de acción de gestión de está Dirección un indicador con el cual no se puede llegar al 100%. </t>
  </si>
  <si>
    <t>No se evidenció que el proceso haya generado acción correctiva frente al incumplimiento de la meta mensual del indicador tutelas con falla favorable, incumpliendo el numeral 4.4.1 el cual establece que determinar y aplicar los criterios y los métodos (incluyendo el seguimiento, las mediciones y los indicadores del desempeño relacionados) necesarios para asegurarse de la operación eficaz y el control de estos procesos.</t>
  </si>
  <si>
    <t>Herramientas de gestión revisadas</t>
  </si>
  <si>
    <t># total de herramientas revisadas / # total de herramientas del proceso</t>
  </si>
  <si>
    <t xml:space="preserve">1. En la descripción de los Procedimientos de Comunicaciones, en el numeral"documentos/registros" se evidencio aprobaciones verbales por parte del "Responsable" jefe de la Oficina Aseora de Comunicaciones
2. No se está dejando trazabilidad de las piezas comunicativas finalizadas y aprobadas que van  de cara a los grupos de interes mediante los diferentes canales de comunicación </t>
  </si>
  <si>
    <t xml:space="preserve">Procedimientos del Proceso de Comunicaciones modificados y socializados con acciones de aprobación eficaces
</t>
  </si>
  <si>
    <t>Procedimientos del Proceso de Comunicaciones modificados y socializados con acciones de aprobación eficaces/ Procedimientos del Proceso de Comunicaciones actuales en calidad</t>
  </si>
  <si>
    <t>No se evidencian acciones propuestas, para el incumplimiento de las  metas propuestas para el objetivo de calidad: Ejecutar las políticas de la secretaria del hábitat. Meta: 1771 Familias (año 2017). Se logró  1045 familias en el año 2017 (Resultado: 59%). Lo anterior incumple los requisitos establecidos en el numeral 10.2 No conformidad y
acción correctiva.</t>
  </si>
  <si>
    <t>Garantizar mecanismo eficaz para evidenciar las aprobaciones que se  realizan de las comunicaciones externas generadas al ciudadano como lo son Boletines de prensa, videos cargado en twitter, las fotos  cargadas en Facebook</t>
  </si>
  <si>
    <t>Garantizar mecanismo eficaz para evidenciar las aprobaciones que se realizan de las comunicaciones externas generadas al ciudadano, como lo son Boletines de prensa, videos cargado en twitter, las fotos cargadas en Facebook</t>
  </si>
  <si>
    <t>No se cuenta con diligenciamiento del formato planificación del diseño y desarrollo. 208-PLA-FT-28 V3. (6 de febrero de 2018). Lo anterior incumple las condiciones establecidas en el numeral 8.3 Diseño y desarrollo de la norma ISO 9001: 2015. Y el procedimiento interno planificación del diseño y desarrollo 208PLA-PR-24.</t>
  </si>
  <si>
    <t>La gestión de actividades de reasentamiento para el sector de gavilanes, inicio el año 2009. Solo hasta el año 2018. Iniciaron actividades de planeación para las actividades de las 706 Familias caracterizadas. Lo anterior incumple las condiciones establecidas en el numeral 8.1 de la norma ISO 9001: 2015. planificación y control operacional.</t>
  </si>
  <si>
    <t>Mejorar la aplicación de los formatos de habeas data, y acta de inscripción. Para algunas familias en proyecto de  easentamiento (Gavilán)</t>
  </si>
  <si>
    <t>Retraso en la entrega de los proyectos.</t>
  </si>
  <si>
    <t>Hacer seguimiento al plan de mejoramiento formulado.</t>
  </si>
  <si>
    <t>Actividades ejecutadas/Actividades programadas*100</t>
  </si>
  <si>
    <t>No hay claridad en la implementación de la herramienta debido a que la norma ISO 9001:2015 se presta para varias interpretaciones.</t>
  </si>
  <si>
    <t>Mesa de trabajo</t>
  </si>
  <si>
    <t>Número de mesas de trabajo realizadas/Número de mesas de trabajo programadas*100</t>
  </si>
  <si>
    <t>Las acciones de gestión para el reasentamiento de la población en el sector Gavilanes se iniciaron en el año 2016, donde no se conocía el estado del arte o si se habían adelantado gestiones por parte de las entidades involucradas. Se indagó al respecto, determinando que se desconocen las causas por las que no se iniciaron las acciones pertinentes desde el año 2009, donde se involucra como primeros accionantes a otras entidades del Distrito.</t>
  </si>
  <si>
    <t>Plan de trabajo</t>
  </si>
  <si>
    <t>Número de actividades ejecutadas/Número de actividades programadas*100</t>
  </si>
  <si>
    <t>Garantizar, diligenciamiento completo del formato SADM-FT-006. Acta de reunión, en los espacios de archivado y tampoco se evidencia fechas de compromisos. Evidencia: Acta fecha (24/11/17).</t>
  </si>
  <si>
    <t>No se encontraron en el expediente los formatos: Acta de Compromiso y Autorización de Tratamiento de Datos.
Lo anterior, se debe a que los profesionales sociales de la Dirección, requieren extraer los documentos de los expedientes con el fin de realizar la actualización de los mismos durante las visitas a terreno.</t>
  </si>
  <si>
    <t>No se diligencia correctamente el formato: SADM-FT-006 Acta de reunión.</t>
  </si>
  <si>
    <t>Circular</t>
  </si>
  <si>
    <t>Socializar circular</t>
  </si>
  <si>
    <t>Correos electrónicos con socialización de formatos</t>
  </si>
  <si>
    <t>Socialización del correcto diligenciamiento de los formatos</t>
  </si>
  <si>
    <t>La eficacia de los riesgos establecidos para el proceso TIC´S. Cuenta con las siguientes deficiencias: Numero de sistemas de información verificados / número de sistemas de información existentes. Semestral. No se ha medido. Crear usuarios que no deban tener acceso a la información. El indicador no se encuentra bien planteado. La frecuencia semestral no es suficiente. Inadecuado manejo de la información almacenada en archivos, que no se encuentren
aprobados por la oficina TIC. La metodología de cálculo no permite obtener un resultado en porcentaje. Lo anterior incumple los requerimientos del numeral 6.1 de la norma ISO 9001:2015.</t>
  </si>
  <si>
    <t>Falta de claridad en la formulación y uso de la metodología para la administración de riesgos, aplicable a la Entidad y por ende la construccion de indicadores para medir dichos riesgos.</t>
  </si>
  <si>
    <t>Indicadores Revisados y ajustados</t>
  </si>
  <si>
    <t>(Cantidad de indicadores ajustados/ Cantidad de indicadores planteados)*100</t>
  </si>
  <si>
    <t>No se evidenciaron registros del año 2017, para el préstamo de equipos audiovisuales. En el formato 208DGCFT04, Y 19.
(AUTORIZACION DE SALIDA DE EQUIPOS). Lo anterior incumple los requerimientos del procedimiento interno 208DGCFT04 DEL 03 DE AGOSTO DE 2016.</t>
  </si>
  <si>
    <t xml:space="preserve">El formato de autorización de salida de equipos / elementos corresponde al proceso de Gestión Administrativa por lo cual se debe aclarar con ellos el alcance y la gestion que se da al mismo. </t>
  </si>
  <si>
    <t>Procedimiento Implementado</t>
  </si>
  <si>
    <t>Asegurar el cumplimiento de la gestión de tablas documentales. Se cuenta con tabla de retención documental. (Aún no está aprobada por el archivo general de la nación).</t>
  </si>
  <si>
    <t xml:space="preserve">Mejorar la gestión y seguimiento de indicadores: Los siguientes indicadores no cuentan con medición en el proceso TIC´S. 1. Número de controles implementados / total de controles implementado.2. No de procesos información mejorado a través de desarrollo tecnológicos / total de sistemas de información.  </t>
  </si>
  <si>
    <t>Garantizar la actualización de los documentos: La siguiente
información documentada no se encuentra actualizada en el listado maestro de documentos: El procedimiento de soporte técnico se encuentra en Versión 3, y en el listado maestro de documentos se encuentra en Versión 4., El procedimiento de Préstamo de equipos audiovisuales, cuenta con un diagrama de flujo Versión 3 y en el listado maestro de documentos presenta Versión 4.El procedimiento  de seguridad informática se encuentra en Versión 2 y en el listado maestro se encuentra en V1</t>
  </si>
  <si>
    <t>Se realizó reunión de seguimiento para la aplicación de TRD el 17 de abril de 2018, de la cual surgió una actualización a la TRD de la Oficina TIC, la cual se encuentra en proceso de aprobación por el AGN.</t>
  </si>
  <si>
    <t>Indice de cumplimiento a la gestion para o de los archivos de gestión de la Oficina TIC</t>
  </si>
  <si>
    <t>(Cantidad de seguimientos realizados / cantidad de seguimientos planeados) * 100</t>
  </si>
  <si>
    <t>No se realizó la verificación y control de la actualización en el Listado Maestro de Documentos, de las últimas versiones de algunos documentos del Proceso Gestión TIC.</t>
  </si>
  <si>
    <t>Control de actualización de información de documentos del proceso Gestión TIC en Listado Maestro de Documentos</t>
  </si>
  <si>
    <t>(Documentos verificados posterior a actualización de la información en el Listado Maestro de Documentos / Documentos del Proceso Gestión TIC solicitados para actualizar a planeacion) * 100</t>
  </si>
  <si>
    <t>1.1</t>
  </si>
  <si>
    <t>1.2</t>
  </si>
  <si>
    <t>1.3</t>
  </si>
  <si>
    <t>1.4</t>
  </si>
  <si>
    <t>1.5</t>
  </si>
  <si>
    <t>1.6</t>
  </si>
  <si>
    <t>1.7</t>
  </si>
  <si>
    <t>1.8</t>
  </si>
  <si>
    <t>1.9</t>
  </si>
  <si>
    <t>10.3</t>
  </si>
  <si>
    <t>10.4</t>
  </si>
  <si>
    <t>10.5</t>
  </si>
  <si>
    <t>10.6</t>
  </si>
  <si>
    <t>10.7</t>
  </si>
  <si>
    <t>10.8</t>
  </si>
  <si>
    <t>10.9</t>
  </si>
  <si>
    <t>10.10</t>
  </si>
  <si>
    <t>10.11</t>
  </si>
  <si>
    <t>10.12</t>
  </si>
  <si>
    <t>10.13</t>
  </si>
  <si>
    <t>10.14</t>
  </si>
  <si>
    <t>10.15</t>
  </si>
  <si>
    <t>10.16</t>
  </si>
  <si>
    <t>10.17</t>
  </si>
  <si>
    <t>10.18</t>
  </si>
  <si>
    <t>10.19</t>
  </si>
  <si>
    <t>10.20</t>
  </si>
  <si>
    <t>10.21</t>
  </si>
  <si>
    <t>10.22</t>
  </si>
  <si>
    <t>10.23</t>
  </si>
  <si>
    <t>10.24</t>
  </si>
  <si>
    <t>10.25</t>
  </si>
  <si>
    <t>10.26</t>
  </si>
  <si>
    <t>10.27</t>
  </si>
  <si>
    <t>10.28</t>
  </si>
  <si>
    <t>10.29</t>
  </si>
  <si>
    <t>10.30</t>
  </si>
  <si>
    <t>11.1</t>
  </si>
  <si>
    <t>11.2</t>
  </si>
  <si>
    <t>11.3</t>
  </si>
  <si>
    <t>12.1</t>
  </si>
  <si>
    <t>13.1</t>
  </si>
  <si>
    <t>13.2</t>
  </si>
  <si>
    <t>13.3</t>
  </si>
  <si>
    <t>13.4</t>
  </si>
  <si>
    <t>15.1</t>
  </si>
  <si>
    <t xml:space="preserve">No existe una cultura del reporte en los diferentes procesos de la Entidad.
Los Instrumentos actuales (Formatos y procedimientos) para la formuación del plan de mejoramiento se encuentran desactualizados.
Hay desconocimiento general de las actividades contenidas en el marco documental relacionado con la acciones correctivas y de mejora en los procesos de la Caja de la Vivienda Popular.
No existe un mecanismo que motive a los procesos a tomar acciones que promuevan la mejora a partir de los hallazgos identificados.
</t>
  </si>
  <si>
    <t xml:space="preserve">Actualización de la estructura documental del Procedimiento  de plan de mejoramiento. </t>
  </si>
  <si>
    <t>(Procedimientos con sus respectivos formatos  actualizados aprobados y divulgados en una sesión con los enlaces ) / (Un procedimiento de plan de mejoramiento proyectado para actualizar.)</t>
  </si>
  <si>
    <t>Avance en Socialización de "Plan Anual de Auditorías"</t>
  </si>
  <si>
    <t xml:space="preserve"># Reuniones de socialización del PAA ejecutada / Una reunión para la socialización del PAA Programada </t>
  </si>
  <si>
    <t xml:space="preserve">No existe una cultura del reporte ni de entrega de información oportuna entre los profesionales del equipo de la Asesoría de Control Interno.
No se ha socializado la estructura definitiva del seguimiento de las acciones de cada responsable del Plan Anual de Auditorías.
No se ha asignado la responsabilidad del reporte del avance en cada actividad de los responsables de las acciones incluidas en el Plan Anual de Auditoría. 
</t>
  </si>
  <si>
    <t>16.1</t>
  </si>
  <si>
    <t>16.2</t>
  </si>
  <si>
    <t>2.1</t>
  </si>
  <si>
    <t>3.1</t>
  </si>
  <si>
    <t>3.2</t>
  </si>
  <si>
    <t>4.1</t>
  </si>
  <si>
    <t>4.2</t>
  </si>
  <si>
    <t>4.3</t>
  </si>
  <si>
    <t>4.4</t>
  </si>
  <si>
    <t>4.5</t>
  </si>
  <si>
    <t>En los expedientes: MV-19445 / MV-19444 No se encuentra
diligenciado en el registro De visita de avanzada. 208-MV-FT-99. El Profesional que realizo la visita. Ni la aprobación
No se cumple la cláusula 8.5.1 Control de la producción y de la provisión del servicio. La organización debe implementar la provisión del servicio bajo condiciones controladas.</t>
  </si>
  <si>
    <t>No se encuentra tratamiento al producto / servicio no conforme generados por los controles propios de la operación del proceso, En el registro Seguimiento y medición del producto o servicio no conforme. 
208-PLAFT-26 se encuentran reportes de entidades externas. No se encuentra el registro de no conforme propios de la operación o de los  controles del proceso.
No cumple el Procedimiento del control del producto y servicio no conforme 208PLAPR03 V: 05 No cumple el capítulo 8.7 CONTROL DE LAS SALIDAS NO CONFORMES. De la norma ISO 9001:2015</t>
  </si>
  <si>
    <t>5.1</t>
  </si>
  <si>
    <t>5.2</t>
  </si>
  <si>
    <t>No se han determinado las etapas y controles para el diseño y desarrollo que lidera el proceso de Mejoramiento de barrios. Ejemplo, se evidencia el contrato de consultoría (diseño) N° 584 de 2015.
Recibido a satisfacción en 27 nov de 2017. (Elaboración de 47 estudios y diseños por cada uno de los 47 segmentos viales.) No se identifican las etapas del diseño ni las de control proyecto. No se identifican las entradas del proyecto No se cumple el capitulo8.3 DISEÑO Y DESARROLLO DE LOS PRODUCTOS Y SERVICIOS</t>
  </si>
  <si>
    <t>6.1</t>
  </si>
  <si>
    <t>En el Contrato de interventoría, N° 594 de 2016 (Caracolí) Trece tramos viales y tres escaleras en sectores diferentes. Se solicitaestudio topográfico, equipo de medición teodolito o estación, este equipo no es identificado en los registros de control no se encuentra registros de calibración, Contrato de obra 597 de 2016. (Estudios y diseños y obra en caracolí y Compostela). Equipo de medición utilizado estación NOKON referencia NPL-322 serie 285353. No se encuentra registros de calibración o verificación del equipo. No cumple el capítulo 7.1.5 Recursos de seguimiento de medición de la norma ISO 9001:2015</t>
  </si>
  <si>
    <t>6.2</t>
  </si>
  <si>
    <t>7.2</t>
  </si>
  <si>
    <t>7.3</t>
  </si>
  <si>
    <t>7.4</t>
  </si>
  <si>
    <t>7.5</t>
  </si>
  <si>
    <t>7.6</t>
  </si>
  <si>
    <t>7.7</t>
  </si>
  <si>
    <t>8.1</t>
  </si>
  <si>
    <t>8.2</t>
  </si>
  <si>
    <t>8.3</t>
  </si>
  <si>
    <t>8.4</t>
  </si>
  <si>
    <t>Auditoria combinada Gestión Tecnología de la Información y Comunicaciones</t>
  </si>
  <si>
    <t xml:space="preserve">Mensual </t>
  </si>
  <si>
    <t xml:space="preserve">Total acciones </t>
  </si>
  <si>
    <t xml:space="preserve">Las Caracterizaciones, estaban siendo revisadas por los dueños de Proceso, para efectuar el ajuste y hacer la transiciôn de la Norma ISO 9001:2008 a la Norma ISO 9001:2015.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</si>
</sst>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240A]d&quot; de &quot;mmmm&quot; de &quot;yyyy;@"/>
    <numFmt numFmtId="165" formatCode="[$-C0A]dd\-mmm\-yy;@"/>
    <numFmt numFmtId="166" formatCode="dd/mmm/yyyy"/>
    <numFmt numFmtId="167" formatCode="dd\-mmm\-yyyy"/>
  </numFmts>
  <fonts count="23" x14ac:knownFonts="1">
    <font>
      <sz val="10"/>
      <name val="Arial"/>
    </font>
    <font>
      <sz val="10"/>
      <name val="Arial"/>
      <family val="2"/>
    </font>
    <font>
      <b/>
      <sz val="14"/>
      <name val="Arial"/>
      <family val="2"/>
    </font>
    <font>
      <sz val="11"/>
      <name val="Arial"/>
      <family val="2"/>
    </font>
    <font>
      <b/>
      <sz val="11"/>
      <name val="Arial"/>
      <family val="2"/>
    </font>
    <font>
      <b/>
      <sz val="12"/>
      <name val="Arial"/>
      <family val="2"/>
    </font>
    <font>
      <sz val="12"/>
      <name val="Arial"/>
      <family val="2"/>
    </font>
    <font>
      <sz val="14"/>
      <name val="Arial"/>
      <family val="2"/>
    </font>
    <font>
      <sz val="9"/>
      <name val="Arial"/>
      <family val="2"/>
    </font>
    <font>
      <b/>
      <sz val="24"/>
      <name val="Arial"/>
      <family val="2"/>
    </font>
    <font>
      <b/>
      <sz val="9"/>
      <name val="Arial"/>
      <family val="2"/>
    </font>
    <font>
      <sz val="10"/>
      <color theme="1"/>
      <name val="Arial"/>
      <family val="2"/>
    </font>
    <font>
      <sz val="9"/>
      <color indexed="81"/>
      <name val="Tahoma"/>
      <family val="2"/>
    </font>
    <font>
      <b/>
      <sz val="9"/>
      <color indexed="81"/>
      <name val="Tahoma"/>
      <family val="2"/>
    </font>
    <font>
      <b/>
      <sz val="9"/>
      <color theme="1"/>
      <name val="Arial"/>
      <family val="2"/>
    </font>
    <font>
      <sz val="9"/>
      <color theme="1"/>
      <name val="Arial"/>
      <family val="2"/>
    </font>
    <font>
      <sz val="11"/>
      <color theme="1"/>
      <name val="Arial"/>
      <family val="2"/>
    </font>
    <font>
      <sz val="9"/>
      <color rgb="FF000000"/>
      <name val="Arial"/>
      <family val="2"/>
    </font>
    <font>
      <sz val="9"/>
      <color indexed="81"/>
      <name val="Tahoma"/>
      <charset val="1"/>
    </font>
    <font>
      <b/>
      <sz val="9"/>
      <color indexed="81"/>
      <name val="Tahoma"/>
      <charset val="1"/>
    </font>
    <font>
      <b/>
      <sz val="10"/>
      <color theme="1"/>
      <name val="Arial"/>
      <family val="2"/>
    </font>
    <font>
      <sz val="8"/>
      <name val="Arial"/>
      <family val="2"/>
    </font>
    <font>
      <b/>
      <sz val="8"/>
      <name val="Arial"/>
      <family val="2"/>
    </font>
  </fonts>
  <fills count="16">
    <fill>
      <patternFill patternType="none"/>
    </fill>
    <fill>
      <patternFill patternType="gray125"/>
    </fill>
    <fill>
      <patternFill patternType="solid">
        <fgColor rgb="FFFFFF00"/>
        <bgColor indexed="64"/>
      </patternFill>
    </fill>
    <fill>
      <patternFill patternType="solid">
        <fgColor theme="3" tint="0.59999389629810485"/>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bgColor indexed="64"/>
      </patternFill>
    </fill>
    <fill>
      <patternFill patternType="solid">
        <fgColor theme="9" tint="0.3999755851924192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0" fontId="1" fillId="0" borderId="0"/>
    <xf numFmtId="9" fontId="1" fillId="0" borderId="0" applyFont="0" applyFill="0" applyBorder="0" applyAlignment="0" applyProtection="0"/>
    <xf numFmtId="0" fontId="11" fillId="0" borderId="0"/>
  </cellStyleXfs>
  <cellXfs count="254">
    <xf numFmtId="0" fontId="0" fillId="0" borderId="0" xfId="0"/>
    <xf numFmtId="0" fontId="0" fillId="0" borderId="0" xfId="0" applyFill="1" applyBorder="1" applyAlignment="1">
      <alignment vertical="center"/>
    </xf>
    <xf numFmtId="165" fontId="0" fillId="0" borderId="0" xfId="0" applyNumberFormat="1" applyFill="1" applyAlignment="1">
      <alignment horizontal="center" vertical="center"/>
    </xf>
    <xf numFmtId="0" fontId="0" fillId="0" borderId="0" xfId="0" applyFill="1" applyAlignment="1">
      <alignment vertical="center"/>
    </xf>
    <xf numFmtId="0" fontId="1" fillId="0" borderId="0" xfId="0" applyFont="1" applyFill="1" applyBorder="1" applyAlignment="1">
      <alignment vertical="center"/>
    </xf>
    <xf numFmtId="0" fontId="4" fillId="0" borderId="0" xfId="0" applyFont="1" applyAlignment="1">
      <alignment horizontal="center" vertical="center" wrapText="1"/>
    </xf>
    <xf numFmtId="0" fontId="3" fillId="0" borderId="0" xfId="0" applyFont="1" applyAlignment="1">
      <alignment vertical="center"/>
    </xf>
    <xf numFmtId="0" fontId="3" fillId="0" borderId="0" xfId="0" applyFont="1"/>
    <xf numFmtId="0" fontId="4" fillId="2" borderId="6" xfId="0" applyFont="1" applyFill="1" applyBorder="1" applyAlignment="1">
      <alignment horizontal="center" vertical="center" wrapText="1"/>
    </xf>
    <xf numFmtId="164" fontId="2" fillId="0" borderId="0" xfId="0" applyNumberFormat="1" applyFont="1" applyFill="1" applyBorder="1" applyAlignment="1">
      <alignment horizontal="center" vertical="center"/>
    </xf>
    <xf numFmtId="0" fontId="7" fillId="0" borderId="5" xfId="0" applyFont="1" applyBorder="1" applyAlignment="1">
      <alignment vertical="center" wrapText="1"/>
    </xf>
    <xf numFmtId="0" fontId="7" fillId="0" borderId="16" xfId="0" applyFont="1" applyBorder="1" applyAlignment="1">
      <alignment vertical="center" wrapText="1"/>
    </xf>
    <xf numFmtId="0" fontId="3" fillId="0" borderId="17" xfId="0" applyFont="1" applyBorder="1" applyAlignment="1">
      <alignment vertical="center"/>
    </xf>
    <xf numFmtId="0" fontId="3" fillId="0" borderId="3" xfId="0" applyFont="1" applyBorder="1" applyAlignment="1">
      <alignment vertical="center"/>
    </xf>
    <xf numFmtId="0" fontId="3" fillId="0" borderId="1" xfId="0" applyFont="1" applyBorder="1" applyAlignment="1">
      <alignment horizontal="justify" vertical="center"/>
    </xf>
    <xf numFmtId="0" fontId="3" fillId="0" borderId="1" xfId="0" applyFont="1" applyBorder="1" applyAlignment="1">
      <alignment horizontal="left" vertical="center"/>
    </xf>
    <xf numFmtId="0" fontId="3" fillId="0" borderId="0" xfId="0" applyFont="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justify" vertical="center"/>
    </xf>
    <xf numFmtId="0" fontId="3" fillId="0" borderId="17" xfId="0" applyFont="1" applyBorder="1" applyAlignment="1">
      <alignment horizontal="center" vertical="center"/>
    </xf>
    <xf numFmtId="0" fontId="4" fillId="2" borderId="7" xfId="0" applyFont="1" applyFill="1" applyBorder="1" applyAlignment="1">
      <alignment horizontal="center" vertical="center"/>
    </xf>
    <xf numFmtId="0" fontId="4" fillId="2" borderId="7" xfId="0" applyFont="1" applyFill="1" applyBorder="1" applyAlignment="1">
      <alignment vertical="center"/>
    </xf>
    <xf numFmtId="166" fontId="8" fillId="0" borderId="0" xfId="0" applyNumberFormat="1" applyFont="1" applyFill="1" applyBorder="1" applyAlignment="1">
      <alignment horizontal="center" vertical="center"/>
    </xf>
    <xf numFmtId="0" fontId="8" fillId="0" borderId="9" xfId="0" applyFont="1" applyFill="1" applyBorder="1" applyAlignment="1">
      <alignment horizontal="right" vertical="center"/>
    </xf>
    <xf numFmtId="0" fontId="8" fillId="0" borderId="3" xfId="0" applyFont="1" applyFill="1" applyBorder="1" applyAlignment="1">
      <alignment horizontal="left" vertical="center"/>
    </xf>
    <xf numFmtId="165" fontId="8" fillId="0" borderId="21" xfId="0" applyNumberFormat="1" applyFont="1" applyFill="1" applyBorder="1" applyAlignment="1">
      <alignment horizontal="left" vertical="center"/>
    </xf>
    <xf numFmtId="49" fontId="2" fillId="5" borderId="25" xfId="0" applyNumberFormat="1" applyFont="1" applyFill="1" applyBorder="1" applyAlignment="1">
      <alignment horizontal="center" vertical="center"/>
    </xf>
    <xf numFmtId="0" fontId="8" fillId="0" borderId="5" xfId="0" applyFont="1" applyBorder="1" applyAlignment="1">
      <alignment horizontal="center" vertical="center" wrapText="1"/>
    </xf>
    <xf numFmtId="164" fontId="2" fillId="0" borderId="9" xfId="0" applyNumberFormat="1" applyFont="1" applyFill="1" applyBorder="1" applyAlignment="1">
      <alignment horizontal="center" vertical="center"/>
    </xf>
    <xf numFmtId="0" fontId="0" fillId="0" borderId="0" xfId="0" applyFill="1" applyAlignment="1">
      <alignment horizontal="center" vertical="center"/>
    </xf>
    <xf numFmtId="0" fontId="10" fillId="7" borderId="34" xfId="0" applyFont="1" applyFill="1" applyBorder="1" applyAlignment="1">
      <alignment horizontal="center" vertical="center" wrapText="1"/>
    </xf>
    <xf numFmtId="0" fontId="10" fillId="8" borderId="34" xfId="0" applyFont="1" applyFill="1" applyBorder="1" applyAlignment="1">
      <alignment horizontal="center" vertical="center" wrapText="1"/>
    </xf>
    <xf numFmtId="165" fontId="10" fillId="8" borderId="34" xfId="0" applyNumberFormat="1" applyFont="1" applyFill="1" applyBorder="1" applyAlignment="1">
      <alignment horizontal="center" vertical="center" wrapText="1"/>
    </xf>
    <xf numFmtId="0" fontId="8" fillId="0" borderId="32" xfId="0" applyFont="1" applyFill="1" applyBorder="1" applyAlignment="1">
      <alignment horizontal="left" vertical="center"/>
    </xf>
    <xf numFmtId="0" fontId="8" fillId="0" borderId="27" xfId="0" applyFont="1" applyFill="1" applyBorder="1" applyAlignment="1">
      <alignment horizontal="left" vertical="center"/>
    </xf>
    <xf numFmtId="0" fontId="8" fillId="0" borderId="33" xfId="0" applyFont="1" applyFill="1" applyBorder="1" applyAlignment="1">
      <alignment horizontal="left" vertical="center"/>
    </xf>
    <xf numFmtId="0" fontId="14" fillId="11" borderId="34" xfId="0" applyFont="1" applyFill="1" applyBorder="1" applyAlignment="1" applyProtection="1">
      <alignment horizontal="center" vertical="center" wrapText="1"/>
    </xf>
    <xf numFmtId="0" fontId="8" fillId="0" borderId="9" xfId="0" applyFont="1" applyFill="1" applyBorder="1" applyAlignment="1">
      <alignment vertical="center"/>
    </xf>
    <xf numFmtId="165" fontId="8" fillId="0" borderId="9" xfId="0" applyNumberFormat="1" applyFont="1" applyFill="1" applyBorder="1" applyAlignment="1">
      <alignment horizontal="center" vertical="center"/>
    </xf>
    <xf numFmtId="166" fontId="2" fillId="0" borderId="9" xfId="0" applyNumberFormat="1" applyFont="1" applyFill="1" applyBorder="1" applyAlignment="1">
      <alignment vertical="center"/>
    </xf>
    <xf numFmtId="0" fontId="7" fillId="0" borderId="9" xfId="0" applyFont="1" applyFill="1" applyBorder="1" applyAlignment="1">
      <alignment horizontal="right" vertical="center"/>
    </xf>
    <xf numFmtId="0" fontId="6" fillId="0" borderId="0" xfId="0" applyFont="1" applyFill="1" applyBorder="1" applyAlignment="1">
      <alignment vertical="center"/>
    </xf>
    <xf numFmtId="0" fontId="8" fillId="0" borderId="0" xfId="0" applyFont="1" applyFill="1" applyBorder="1" applyAlignment="1">
      <alignment vertical="center"/>
    </xf>
    <xf numFmtId="0" fontId="8" fillId="0" borderId="5" xfId="0" applyFont="1" applyFill="1" applyBorder="1" applyAlignment="1">
      <alignment horizontal="center" vertical="center" wrapText="1"/>
    </xf>
    <xf numFmtId="15" fontId="8" fillId="0" borderId="26"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1" xfId="0" applyFont="1" applyFill="1" applyBorder="1" applyAlignment="1">
      <alignment horizontal="center" vertical="center" wrapText="1"/>
    </xf>
    <xf numFmtId="15" fontId="8" fillId="0" borderId="1" xfId="0" applyNumberFormat="1" applyFont="1" applyFill="1" applyBorder="1" applyAlignment="1">
      <alignment horizontal="center" vertical="center" wrapText="1"/>
    </xf>
    <xf numFmtId="15" fontId="8" fillId="0" borderId="27"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15" fontId="8" fillId="0" borderId="28" xfId="0" applyNumberFormat="1"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left" vertical="center"/>
    </xf>
    <xf numFmtId="165" fontId="8" fillId="0" borderId="0" xfId="0" applyNumberFormat="1" applyFont="1" applyFill="1" applyBorder="1" applyAlignment="1">
      <alignment horizontal="center" vertical="center" wrapText="1"/>
    </xf>
    <xf numFmtId="0" fontId="8" fillId="0" borderId="0" xfId="0" applyFont="1" applyFill="1" applyBorder="1" applyAlignment="1">
      <alignment horizontal="center" vertical="center" wrapText="1"/>
    </xf>
    <xf numFmtId="17" fontId="8" fillId="0" borderId="0" xfId="0" applyNumberFormat="1" applyFont="1" applyFill="1" applyBorder="1" applyAlignment="1">
      <alignment horizontal="left" vertical="center" wrapText="1"/>
    </xf>
    <xf numFmtId="9" fontId="8" fillId="0" borderId="0" xfId="0" applyNumberFormat="1" applyFont="1" applyFill="1" applyBorder="1" applyAlignment="1">
      <alignment horizontal="right" vertical="center" wrapText="1"/>
    </xf>
    <xf numFmtId="0" fontId="8" fillId="0" borderId="0" xfId="0" applyFont="1" applyFill="1" applyBorder="1" applyAlignment="1">
      <alignment vertical="center" wrapText="1"/>
    </xf>
    <xf numFmtId="0" fontId="8" fillId="0" borderId="0" xfId="0" applyFont="1" applyFill="1" applyAlignment="1">
      <alignment horizontal="center" vertical="center"/>
    </xf>
    <xf numFmtId="165" fontId="8" fillId="0" borderId="0" xfId="0" applyNumberFormat="1" applyFont="1" applyFill="1" applyAlignment="1">
      <alignment horizontal="right" vertical="center"/>
    </xf>
    <xf numFmtId="165" fontId="8" fillId="0" borderId="2" xfId="0" applyNumberFormat="1" applyFont="1" applyFill="1" applyBorder="1" applyAlignment="1">
      <alignment horizontal="center" vertical="center"/>
    </xf>
    <xf numFmtId="0" fontId="8" fillId="0" borderId="2" xfId="0" applyFont="1" applyFill="1" applyBorder="1" applyAlignment="1">
      <alignment vertical="center"/>
    </xf>
    <xf numFmtId="0" fontId="8" fillId="0" borderId="0" xfId="0" applyFont="1" applyFill="1" applyAlignment="1">
      <alignment vertical="center"/>
    </xf>
    <xf numFmtId="0" fontId="8" fillId="0" borderId="2" xfId="0" applyFont="1" applyFill="1" applyBorder="1" applyAlignment="1">
      <alignment horizontal="center" vertical="center"/>
    </xf>
    <xf numFmtId="0" fontId="8" fillId="0" borderId="0" xfId="0" applyFont="1" applyFill="1" applyAlignment="1">
      <alignment horizontal="right" vertical="center"/>
    </xf>
    <xf numFmtId="0" fontId="8" fillId="0" borderId="4" xfId="0" applyFont="1" applyFill="1" applyBorder="1" applyAlignment="1">
      <alignment horizontal="right" vertical="center"/>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0" xfId="0" applyFont="1" applyFill="1" applyAlignment="1">
      <alignment horizontal="left" vertical="center"/>
    </xf>
    <xf numFmtId="165" fontId="8" fillId="0" borderId="0" xfId="0" applyNumberFormat="1" applyFont="1" applyFill="1" applyBorder="1" applyAlignment="1">
      <alignment horizontal="right" vertical="center" wrapText="1"/>
    </xf>
    <xf numFmtId="165" fontId="8" fillId="0" borderId="4" xfId="0" applyNumberFormat="1" applyFont="1" applyFill="1" applyBorder="1" applyAlignment="1">
      <alignment horizontal="right" vertical="center" wrapText="1"/>
    </xf>
    <xf numFmtId="165" fontId="8" fillId="0" borderId="4" xfId="0" applyNumberFormat="1" applyFont="1" applyFill="1" applyBorder="1" applyAlignment="1">
      <alignment horizontal="center" vertical="center" wrapText="1"/>
    </xf>
    <xf numFmtId="0" fontId="10" fillId="0" borderId="0" xfId="0" applyFont="1" applyFill="1" applyAlignment="1">
      <alignment horizontal="left" vertical="center"/>
    </xf>
    <xf numFmtId="165" fontId="8" fillId="0" borderId="0" xfId="0" applyNumberFormat="1" applyFont="1" applyFill="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0" xfId="0" applyFont="1" applyFill="1" applyBorder="1" applyAlignment="1">
      <alignment vertical="center"/>
    </xf>
    <xf numFmtId="0" fontId="8" fillId="0" borderId="11" xfId="0" applyFont="1" applyFill="1" applyBorder="1" applyAlignment="1">
      <alignment horizontal="center" vertical="center"/>
    </xf>
    <xf numFmtId="165" fontId="8" fillId="0" borderId="0" xfId="0" applyNumberFormat="1" applyFont="1" applyFill="1" applyBorder="1" applyAlignment="1">
      <alignment horizontal="center" vertical="center"/>
    </xf>
    <xf numFmtId="0" fontId="8" fillId="0" borderId="12" xfId="0" applyFont="1" applyFill="1" applyBorder="1" applyAlignment="1">
      <alignment vertical="center"/>
    </xf>
    <xf numFmtId="0" fontId="8" fillId="0" borderId="13" xfId="0" applyFont="1" applyFill="1" applyBorder="1" applyAlignment="1">
      <alignment horizontal="center" vertical="center"/>
    </xf>
    <xf numFmtId="0" fontId="8" fillId="0" borderId="14" xfId="0" applyFont="1" applyFill="1" applyBorder="1" applyAlignment="1">
      <alignment horizontal="center" vertical="center"/>
    </xf>
    <xf numFmtId="165" fontId="8" fillId="0" borderId="14" xfId="0" applyNumberFormat="1" applyFont="1" applyFill="1" applyBorder="1" applyAlignment="1">
      <alignment horizontal="center" vertical="center"/>
    </xf>
    <xf numFmtId="0" fontId="8" fillId="0" borderId="14" xfId="0" applyFont="1" applyFill="1" applyBorder="1" applyAlignment="1">
      <alignment vertical="center"/>
    </xf>
    <xf numFmtId="0" fontId="8" fillId="0" borderId="15" xfId="0" applyFont="1" applyFill="1" applyBorder="1" applyAlignment="1">
      <alignment vertical="center"/>
    </xf>
    <xf numFmtId="17" fontId="8" fillId="0" borderId="0" xfId="0" applyNumberFormat="1" applyFont="1" applyFill="1" applyBorder="1" applyAlignment="1">
      <alignment horizontal="center" vertical="center" wrapText="1"/>
    </xf>
    <xf numFmtId="166" fontId="7" fillId="0" borderId="10" xfId="0" applyNumberFormat="1" applyFont="1" applyFill="1" applyBorder="1" applyAlignment="1">
      <alignment horizontal="center" vertical="center"/>
    </xf>
    <xf numFmtId="0" fontId="8" fillId="0" borderId="43" xfId="0" applyFont="1" applyFill="1" applyBorder="1" applyAlignment="1">
      <alignment horizontal="center" vertical="center" wrapText="1"/>
    </xf>
    <xf numFmtId="15" fontId="8" fillId="0" borderId="43" xfId="0" applyNumberFormat="1" applyFont="1" applyFill="1" applyBorder="1" applyAlignment="1">
      <alignment horizontal="center" vertical="center" wrapText="1"/>
    </xf>
    <xf numFmtId="0" fontId="8" fillId="0" borderId="43" xfId="0" applyFont="1" applyBorder="1" applyAlignment="1">
      <alignment horizontal="center" vertical="center" wrapText="1"/>
    </xf>
    <xf numFmtId="0" fontId="8" fillId="0" borderId="43" xfId="0" applyFont="1" applyFill="1" applyBorder="1" applyAlignment="1">
      <alignment horizontal="left" vertical="center" wrapText="1"/>
    </xf>
    <xf numFmtId="9" fontId="15" fillId="0" borderId="43" xfId="0" applyNumberFormat="1" applyFont="1" applyFill="1" applyBorder="1" applyAlignment="1">
      <alignment horizontal="center" vertical="center" wrapText="1"/>
    </xf>
    <xf numFmtId="0" fontId="8" fillId="2" borderId="30" xfId="0" applyFont="1" applyFill="1" applyBorder="1" applyAlignment="1">
      <alignment horizontal="center" vertical="center" wrapText="1"/>
    </xf>
    <xf numFmtId="165" fontId="8" fillId="2" borderId="30" xfId="0" applyNumberFormat="1" applyFont="1" applyFill="1" applyBorder="1" applyAlignment="1">
      <alignment horizontal="center" vertical="center" wrapText="1"/>
    </xf>
    <xf numFmtId="0" fontId="8" fillId="0" borderId="44" xfId="0" applyFont="1" applyFill="1" applyBorder="1" applyAlignment="1">
      <alignment horizontal="center" vertical="center" wrapText="1"/>
    </xf>
    <xf numFmtId="167" fontId="8" fillId="0" borderId="1" xfId="0" applyNumberFormat="1" applyFont="1" applyFill="1" applyBorder="1" applyAlignment="1">
      <alignment horizontal="center" vertical="center" wrapText="1"/>
    </xf>
    <xf numFmtId="167" fontId="8" fillId="2" borderId="30" xfId="0" applyNumberFormat="1" applyFont="1" applyFill="1" applyBorder="1" applyAlignment="1">
      <alignment horizontal="center" vertical="center" wrapText="1"/>
    </xf>
    <xf numFmtId="165" fontId="10" fillId="7" borderId="34" xfId="0" applyNumberFormat="1"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30" xfId="0" applyFont="1" applyFill="1" applyBorder="1" applyAlignment="1">
      <alignment horizontal="left" vertical="center" wrapText="1"/>
    </xf>
    <xf numFmtId="0" fontId="10" fillId="5" borderId="47" xfId="0" applyFont="1" applyFill="1" applyBorder="1" applyAlignment="1">
      <alignment horizontal="center" vertical="center" wrapText="1"/>
    </xf>
    <xf numFmtId="0" fontId="10" fillId="5" borderId="47" xfId="0" applyFont="1" applyFill="1" applyBorder="1" applyAlignment="1" applyProtection="1">
      <alignment horizontal="center" vertical="center" wrapText="1"/>
      <protection locked="0"/>
    </xf>
    <xf numFmtId="165" fontId="10" fillId="5" borderId="47" xfId="0" applyNumberFormat="1"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39" xfId="0" applyFont="1" applyFill="1" applyBorder="1" applyAlignment="1">
      <alignment horizontal="center" vertical="center" wrapText="1"/>
    </xf>
    <xf numFmtId="15" fontId="8" fillId="0" borderId="39" xfId="0" applyNumberFormat="1" applyFont="1" applyFill="1" applyBorder="1" applyAlignment="1">
      <alignment horizontal="center" vertical="center" wrapText="1"/>
    </xf>
    <xf numFmtId="15" fontId="8" fillId="0" borderId="44" xfId="0" applyNumberFormat="1" applyFont="1" applyFill="1" applyBorder="1" applyAlignment="1">
      <alignment horizontal="center" vertical="center" wrapText="1"/>
    </xf>
    <xf numFmtId="0" fontId="8" fillId="0" borderId="3" xfId="0" applyFont="1" applyFill="1" applyBorder="1" applyAlignment="1">
      <alignment horizontal="justify" vertical="center" wrapText="1"/>
    </xf>
    <xf numFmtId="0" fontId="8" fillId="0" borderId="48" xfId="0" applyFont="1" applyFill="1" applyBorder="1" applyAlignment="1">
      <alignment vertical="center" wrapText="1"/>
    </xf>
    <xf numFmtId="15" fontId="8" fillId="0" borderId="36" xfId="0" applyNumberFormat="1" applyFont="1" applyFill="1" applyBorder="1" applyAlignment="1">
      <alignment horizontal="center" vertical="center" wrapText="1"/>
    </xf>
    <xf numFmtId="0" fontId="15" fillId="0" borderId="0" xfId="1" applyFont="1" applyBorder="1" applyAlignment="1">
      <alignment vertical="center"/>
    </xf>
    <xf numFmtId="0" fontId="15" fillId="0" borderId="0" xfId="0" applyFont="1" applyBorder="1" applyAlignment="1">
      <alignment vertical="center"/>
    </xf>
    <xf numFmtId="0" fontId="8" fillId="0" borderId="0" xfId="0" applyFont="1" applyBorder="1" applyAlignment="1">
      <alignment vertical="center"/>
    </xf>
    <xf numFmtId="0" fontId="14" fillId="13" borderId="0" xfId="0" applyFont="1" applyFill="1" applyBorder="1" applyAlignment="1">
      <alignment vertical="center"/>
    </xf>
    <xf numFmtId="0" fontId="10" fillId="13" borderId="0" xfId="0" applyFont="1" applyFill="1" applyBorder="1" applyAlignment="1">
      <alignment vertical="center"/>
    </xf>
    <xf numFmtId="0" fontId="8" fillId="13" borderId="0" xfId="0" applyFont="1" applyFill="1" applyBorder="1" applyAlignment="1">
      <alignment vertical="center"/>
    </xf>
    <xf numFmtId="0" fontId="17" fillId="0" borderId="0" xfId="0" applyFont="1" applyBorder="1" applyAlignment="1">
      <alignment vertical="center"/>
    </xf>
    <xf numFmtId="0" fontId="17" fillId="2" borderId="0" xfId="0" applyFont="1" applyFill="1" applyBorder="1" applyAlignment="1">
      <alignment vertical="center"/>
    </xf>
    <xf numFmtId="0" fontId="15" fillId="2" borderId="0" xfId="0" applyFont="1" applyFill="1" applyBorder="1" applyAlignment="1">
      <alignment vertical="center"/>
    </xf>
    <xf numFmtId="0" fontId="8" fillId="2" borderId="42" xfId="0" applyFont="1" applyFill="1" applyBorder="1" applyAlignment="1">
      <alignment horizontal="left" vertical="center" wrapText="1"/>
    </xf>
    <xf numFmtId="165" fontId="8" fillId="2" borderId="31" xfId="0" applyNumberFormat="1" applyFont="1" applyFill="1" applyBorder="1" applyAlignment="1">
      <alignment horizontal="center" vertical="center" wrapText="1"/>
    </xf>
    <xf numFmtId="17" fontId="8" fillId="2" borderId="30" xfId="0" applyNumberFormat="1" applyFont="1" applyFill="1" applyBorder="1" applyAlignment="1">
      <alignment horizontal="left" vertical="center" wrapText="1"/>
    </xf>
    <xf numFmtId="17" fontId="8" fillId="2" borderId="30" xfId="0" applyNumberFormat="1" applyFont="1" applyFill="1" applyBorder="1" applyAlignment="1">
      <alignment horizontal="center" vertical="center" wrapText="1"/>
    </xf>
    <xf numFmtId="9" fontId="8" fillId="2" borderId="30" xfId="0" applyNumberFormat="1" applyFont="1" applyFill="1" applyBorder="1" applyAlignment="1">
      <alignment horizontal="right" vertical="center" wrapText="1"/>
    </xf>
    <xf numFmtId="0" fontId="8" fillId="2" borderId="31" xfId="0" applyFont="1" applyFill="1" applyBorder="1" applyAlignment="1">
      <alignment horizontal="left" vertical="center" wrapText="1"/>
    </xf>
    <xf numFmtId="167" fontId="8" fillId="0" borderId="45" xfId="0" applyNumberFormat="1" applyFont="1" applyFill="1" applyBorder="1" applyAlignment="1">
      <alignment vertical="center" wrapText="1"/>
    </xf>
    <xf numFmtId="167" fontId="8" fillId="2" borderId="46" xfId="0" applyNumberFormat="1" applyFont="1" applyFill="1" applyBorder="1" applyAlignment="1">
      <alignment horizontal="left" vertical="center" wrapText="1"/>
    </xf>
    <xf numFmtId="0" fontId="8" fillId="0" borderId="49" xfId="0" applyFont="1" applyFill="1" applyBorder="1" applyAlignment="1">
      <alignment horizontal="center" vertical="center" wrapText="1"/>
    </xf>
    <xf numFmtId="15" fontId="8" fillId="0" borderId="5" xfId="0" applyNumberFormat="1"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15" fillId="0" borderId="43" xfId="0" applyFont="1" applyFill="1" applyBorder="1" applyAlignment="1">
      <alignment vertical="center" wrapText="1"/>
    </xf>
    <xf numFmtId="0" fontId="15" fillId="0" borderId="5" xfId="0" applyFont="1" applyFill="1" applyBorder="1" applyAlignment="1">
      <alignment horizontal="left" vertical="center" wrapText="1"/>
    </xf>
    <xf numFmtId="0" fontId="15" fillId="0" borderId="5"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 fillId="14" borderId="1" xfId="0" applyFont="1" applyFill="1" applyBorder="1" applyAlignment="1">
      <alignment horizontal="center" vertical="center" wrapText="1"/>
    </xf>
    <xf numFmtId="0" fontId="15" fillId="0" borderId="1" xfId="0" applyFont="1" applyBorder="1" applyAlignment="1">
      <alignment horizontal="center" vertical="center" wrapText="1"/>
    </xf>
    <xf numFmtId="14" fontId="8" fillId="0" borderId="1" xfId="0" applyNumberFormat="1" applyFont="1" applyFill="1" applyBorder="1" applyAlignment="1">
      <alignment horizontal="left" vertical="center" wrapText="1"/>
    </xf>
    <xf numFmtId="0" fontId="15" fillId="0" borderId="43" xfId="0" applyFont="1" applyBorder="1" applyAlignment="1">
      <alignment horizontal="center" vertical="center" wrapText="1"/>
    </xf>
    <xf numFmtId="0" fontId="21" fillId="0" borderId="5"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vertical="center" wrapText="1"/>
    </xf>
    <xf numFmtId="0" fontId="21" fillId="0" borderId="5" xfId="0" applyFont="1" applyFill="1" applyBorder="1" applyAlignment="1">
      <alignment horizontal="center" vertical="center" wrapText="1"/>
    </xf>
    <xf numFmtId="0" fontId="3" fillId="0" borderId="5" xfId="0" applyFont="1" applyFill="1" applyBorder="1" applyAlignment="1">
      <alignment horizontal="justify" vertical="center" wrapText="1"/>
    </xf>
    <xf numFmtId="0" fontId="1" fillId="0" borderId="5" xfId="0" applyFont="1" applyFill="1" applyBorder="1" applyAlignment="1">
      <alignment horizontal="justify" vertical="center" wrapText="1"/>
    </xf>
    <xf numFmtId="0" fontId="3" fillId="0" borderId="43" xfId="0" applyFont="1" applyFill="1" applyBorder="1" applyAlignment="1">
      <alignment vertical="center" wrapText="1"/>
    </xf>
    <xf numFmtId="0" fontId="3" fillId="0" borderId="1" xfId="0" applyFont="1" applyFill="1" applyBorder="1" applyAlignment="1">
      <alignment horizontal="justify" vertical="center" wrapText="1"/>
    </xf>
    <xf numFmtId="0" fontId="21" fillId="0" borderId="5" xfId="0" applyFont="1" applyFill="1" applyBorder="1" applyAlignment="1">
      <alignment vertical="center" wrapText="1"/>
    </xf>
    <xf numFmtId="0" fontId="15" fillId="0" borderId="3" xfId="0" applyFont="1" applyFill="1" applyBorder="1" applyAlignment="1">
      <alignment horizontal="left" vertical="center" wrapText="1"/>
    </xf>
    <xf numFmtId="164" fontId="2" fillId="0" borderId="0" xfId="0" applyNumberFormat="1" applyFont="1" applyFill="1" applyBorder="1" applyAlignment="1">
      <alignment horizontal="left" vertical="center"/>
    </xf>
    <xf numFmtId="165" fontId="10" fillId="5" borderId="47" xfId="0" applyNumberFormat="1" applyFont="1" applyFill="1" applyBorder="1" applyAlignment="1">
      <alignment horizontal="left" vertical="center" wrapText="1"/>
    </xf>
    <xf numFmtId="0" fontId="8" fillId="0" borderId="2" xfId="0" applyFont="1" applyFill="1" applyBorder="1" applyAlignment="1">
      <alignment horizontal="left" vertical="center"/>
    </xf>
    <xf numFmtId="0" fontId="8" fillId="0" borderId="4" xfId="0" applyFont="1" applyFill="1" applyBorder="1" applyAlignment="1">
      <alignment horizontal="left" vertical="center"/>
    </xf>
    <xf numFmtId="0" fontId="8" fillId="0" borderId="9" xfId="0" applyFont="1" applyFill="1" applyBorder="1" applyAlignment="1">
      <alignment horizontal="left" vertical="center"/>
    </xf>
    <xf numFmtId="0" fontId="8" fillId="0" borderId="14" xfId="0" applyFont="1" applyFill="1" applyBorder="1" applyAlignment="1">
      <alignment horizontal="left" vertical="center"/>
    </xf>
    <xf numFmtId="0" fontId="0" fillId="0" borderId="0" xfId="0" applyFill="1" applyAlignment="1">
      <alignment horizontal="left" vertical="center"/>
    </xf>
    <xf numFmtId="0" fontId="21" fillId="0" borderId="43" xfId="0" applyFont="1" applyFill="1" applyBorder="1" applyAlignment="1">
      <alignment vertical="center" wrapText="1"/>
    </xf>
    <xf numFmtId="0" fontId="3" fillId="0" borderId="1" xfId="0" applyFont="1" applyFill="1" applyBorder="1" applyAlignment="1">
      <alignment vertical="center" wrapText="1"/>
    </xf>
    <xf numFmtId="167" fontId="8" fillId="0" borderId="50" xfId="0" applyNumberFormat="1" applyFont="1" applyFill="1" applyBorder="1" applyAlignment="1">
      <alignment horizontal="center" vertical="center" wrapText="1"/>
    </xf>
    <xf numFmtId="0" fontId="11" fillId="12" borderId="27" xfId="0" applyFont="1" applyFill="1" applyBorder="1" applyAlignment="1" applyProtection="1">
      <alignment horizontal="center" vertical="center" wrapText="1"/>
    </xf>
    <xf numFmtId="0" fontId="11" fillId="12" borderId="3" xfId="0" applyFont="1" applyFill="1" applyBorder="1" applyAlignment="1" applyProtection="1">
      <alignment horizontal="center" vertical="center" wrapText="1"/>
    </xf>
    <xf numFmtId="0" fontId="1" fillId="5" borderId="32" xfId="0" applyFont="1" applyFill="1" applyBorder="1" applyAlignment="1" applyProtection="1">
      <alignment horizontal="center" vertical="center"/>
    </xf>
    <xf numFmtId="0" fontId="1" fillId="5" borderId="39" xfId="0" applyFont="1" applyFill="1" applyBorder="1" applyAlignment="1" applyProtection="1">
      <alignment horizontal="center" vertical="center"/>
    </xf>
    <xf numFmtId="0" fontId="1" fillId="5" borderId="36" xfId="0" applyFont="1" applyFill="1" applyBorder="1" applyAlignment="1" applyProtection="1">
      <alignment horizontal="center" vertical="center" wrapText="1"/>
    </xf>
    <xf numFmtId="0" fontId="1" fillId="8" borderId="37" xfId="0" applyFont="1" applyFill="1" applyBorder="1" applyAlignment="1" applyProtection="1">
      <alignment horizontal="center" vertical="center"/>
    </xf>
    <xf numFmtId="0" fontId="1" fillId="8" borderId="5" xfId="0" applyFont="1" applyFill="1" applyBorder="1" applyAlignment="1" applyProtection="1">
      <alignment horizontal="center" vertical="center" wrapText="1"/>
    </xf>
    <xf numFmtId="0" fontId="1" fillId="8" borderId="5" xfId="0" applyFont="1" applyFill="1" applyBorder="1" applyAlignment="1" applyProtection="1">
      <alignment horizontal="left" vertical="center" wrapText="1"/>
    </xf>
    <xf numFmtId="0" fontId="11" fillId="0" borderId="41" xfId="0" applyFont="1" applyBorder="1" applyAlignment="1" applyProtection="1">
      <alignment horizontal="center" vertical="center" wrapText="1"/>
    </xf>
    <xf numFmtId="0" fontId="11" fillId="0" borderId="27"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1" xfId="0" applyFont="1" applyBorder="1" applyAlignment="1" applyProtection="1">
      <alignment horizontal="center" vertical="center"/>
    </xf>
    <xf numFmtId="0" fontId="11" fillId="0" borderId="28" xfId="0" applyFont="1" applyBorder="1" applyAlignment="1" applyProtection="1">
      <alignment horizontal="center" vertical="center"/>
    </xf>
    <xf numFmtId="0" fontId="11" fillId="0" borderId="37" xfId="0" applyFont="1" applyFill="1" applyBorder="1" applyAlignment="1" applyProtection="1">
      <alignment horizontal="center" vertical="center"/>
    </xf>
    <xf numFmtId="0" fontId="11" fillId="0" borderId="37" xfId="0" applyFont="1" applyFill="1" applyBorder="1" applyAlignment="1" applyProtection="1">
      <alignment horizontal="left" vertical="center"/>
    </xf>
    <xf numFmtId="0" fontId="11" fillId="0" borderId="13" xfId="0" applyFont="1" applyBorder="1" applyAlignment="1" applyProtection="1">
      <alignment horizontal="center" vertical="center" wrapText="1"/>
    </xf>
    <xf numFmtId="0" fontId="11" fillId="0" borderId="29" xfId="0" applyFont="1" applyBorder="1" applyAlignment="1" applyProtection="1">
      <alignment horizontal="center" vertical="center"/>
    </xf>
    <xf numFmtId="0" fontId="11" fillId="0" borderId="42" xfId="0" applyFont="1" applyBorder="1" applyAlignment="1" applyProtection="1">
      <alignment horizontal="center" vertical="center"/>
    </xf>
    <xf numFmtId="0" fontId="11" fillId="0" borderId="30" xfId="0" applyFont="1" applyBorder="1" applyAlignment="1" applyProtection="1">
      <alignment horizontal="center" vertical="center"/>
    </xf>
    <xf numFmtId="0" fontId="11" fillId="0" borderId="31" xfId="0" applyFont="1" applyBorder="1" applyAlignment="1" applyProtection="1">
      <alignment horizontal="center" vertical="center"/>
    </xf>
    <xf numFmtId="0" fontId="11" fillId="0" borderId="33" xfId="0" applyFont="1" applyBorder="1" applyAlignment="1" applyProtection="1">
      <alignment horizontal="center" vertical="center"/>
    </xf>
    <xf numFmtId="0" fontId="11" fillId="0" borderId="16" xfId="0" applyFont="1" applyBorder="1" applyAlignment="1" applyProtection="1">
      <alignment horizontal="center" vertical="center"/>
    </xf>
    <xf numFmtId="0" fontId="11" fillId="0" borderId="40" xfId="0" applyFont="1" applyFill="1" applyBorder="1" applyAlignment="1" applyProtection="1">
      <alignment horizontal="center" vertical="center"/>
    </xf>
    <xf numFmtId="0" fontId="11" fillId="0" borderId="40" xfId="0" applyFont="1" applyFill="1" applyBorder="1" applyAlignment="1" applyProtection="1">
      <alignment horizontal="left" vertical="center"/>
    </xf>
    <xf numFmtId="0" fontId="11" fillId="0" borderId="51" xfId="0" applyFont="1" applyFill="1" applyBorder="1" applyAlignment="1" applyProtection="1">
      <alignment horizontal="center" vertical="center"/>
    </xf>
    <xf numFmtId="0" fontId="11" fillId="0" borderId="51" xfId="0" applyFont="1" applyFill="1" applyBorder="1" applyAlignment="1" applyProtection="1">
      <alignment horizontal="left" vertical="center"/>
    </xf>
    <xf numFmtId="165" fontId="1" fillId="8" borderId="17" xfId="0" applyNumberFormat="1"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1" fillId="0" borderId="14" xfId="0" applyFont="1" applyFill="1" applyBorder="1" applyAlignment="1" applyProtection="1">
      <alignment horizontal="center" vertical="center"/>
    </xf>
    <xf numFmtId="0" fontId="11" fillId="0" borderId="52" xfId="0" applyFont="1" applyFill="1" applyBorder="1" applyAlignment="1" applyProtection="1">
      <alignment horizontal="center" vertical="center"/>
    </xf>
    <xf numFmtId="0" fontId="0" fillId="15" borderId="25" xfId="0" applyFill="1" applyBorder="1" applyAlignment="1">
      <alignment vertical="center"/>
    </xf>
    <xf numFmtId="0" fontId="0" fillId="12" borderId="26" xfId="0" applyFill="1" applyBorder="1" applyAlignment="1">
      <alignment vertical="center"/>
    </xf>
    <xf numFmtId="0" fontId="0" fillId="0" borderId="28" xfId="0" applyFill="1" applyBorder="1" applyAlignment="1">
      <alignment vertical="center"/>
    </xf>
    <xf numFmtId="0" fontId="20" fillId="0" borderId="13" xfId="0" applyFont="1" applyBorder="1" applyAlignment="1" applyProtection="1">
      <alignment horizontal="center" vertical="center"/>
    </xf>
    <xf numFmtId="0" fontId="16" fillId="0" borderId="53" xfId="0" applyFont="1" applyBorder="1" applyAlignment="1">
      <alignment horizontal="center" vertical="center"/>
    </xf>
    <xf numFmtId="0" fontId="0" fillId="0" borderId="31" xfId="0" applyFill="1" applyBorder="1" applyAlignment="1">
      <alignment vertical="center"/>
    </xf>
    <xf numFmtId="0" fontId="1" fillId="6" borderId="23" xfId="0" applyFont="1" applyFill="1" applyBorder="1" applyAlignment="1" applyProtection="1">
      <alignment horizontal="center" vertical="center"/>
    </xf>
    <xf numFmtId="0" fontId="1" fillId="6" borderId="24" xfId="0" applyFont="1" applyFill="1" applyBorder="1" applyAlignment="1" applyProtection="1">
      <alignment horizontal="center" vertical="center"/>
    </xf>
    <xf numFmtId="0" fontId="1" fillId="6" borderId="24" xfId="0" applyFont="1" applyFill="1" applyBorder="1" applyAlignment="1" applyProtection="1">
      <alignment horizontal="left" vertical="center"/>
    </xf>
    <xf numFmtId="0" fontId="20" fillId="0" borderId="35" xfId="0" applyFont="1" applyBorder="1" applyAlignment="1" applyProtection="1">
      <alignment horizontal="center" vertical="center"/>
    </xf>
    <xf numFmtId="0" fontId="20" fillId="0" borderId="38" xfId="0" applyFont="1" applyBorder="1" applyAlignment="1" applyProtection="1">
      <alignment horizontal="center" vertical="center"/>
    </xf>
    <xf numFmtId="0" fontId="11" fillId="7" borderId="32" xfId="0" applyFont="1" applyFill="1" applyBorder="1" applyAlignment="1" applyProtection="1">
      <alignment horizontal="center" vertical="center" wrapText="1"/>
    </xf>
    <xf numFmtId="0" fontId="11" fillId="7" borderId="36" xfId="0" applyFont="1" applyFill="1" applyBorder="1" applyAlignment="1" applyProtection="1">
      <alignment horizontal="center" vertical="center" wrapText="1"/>
    </xf>
    <xf numFmtId="0" fontId="1" fillId="4" borderId="9" xfId="0" applyFont="1" applyFill="1" applyBorder="1" applyAlignment="1" applyProtection="1">
      <alignment horizontal="center" vertical="center"/>
    </xf>
    <xf numFmtId="0" fontId="1" fillId="4" borderId="10" xfId="0" applyFont="1" applyFill="1" applyBorder="1" applyAlignment="1" applyProtection="1">
      <alignment horizontal="center" vertical="center"/>
    </xf>
    <xf numFmtId="164" fontId="9" fillId="0" borderId="8" xfId="0" applyNumberFormat="1" applyFont="1" applyFill="1" applyBorder="1" applyAlignment="1">
      <alignment horizontal="center" vertical="center"/>
    </xf>
    <xf numFmtId="164" fontId="9" fillId="0" borderId="9" xfId="0" applyNumberFormat="1" applyFont="1" applyFill="1" applyBorder="1" applyAlignment="1">
      <alignment horizontal="center" vertical="center"/>
    </xf>
    <xf numFmtId="164" fontId="9" fillId="0" borderId="9" xfId="0" applyNumberFormat="1" applyFont="1" applyFill="1" applyBorder="1" applyAlignment="1">
      <alignment horizontal="left" vertical="center"/>
    </xf>
    <xf numFmtId="164" fontId="9" fillId="0" borderId="10" xfId="0" applyNumberFormat="1" applyFont="1" applyFill="1" applyBorder="1" applyAlignment="1">
      <alignment horizontal="center" vertical="center"/>
    </xf>
    <xf numFmtId="164" fontId="9" fillId="0" borderId="11" xfId="0" applyNumberFormat="1" applyFont="1" applyFill="1" applyBorder="1" applyAlignment="1">
      <alignment horizontal="center" vertical="center"/>
    </xf>
    <xf numFmtId="164" fontId="9" fillId="0" borderId="0" xfId="0" applyNumberFormat="1" applyFont="1" applyFill="1" applyBorder="1" applyAlignment="1">
      <alignment horizontal="center" vertical="center"/>
    </xf>
    <xf numFmtId="164" fontId="9" fillId="0" borderId="0" xfId="0" applyNumberFormat="1" applyFont="1" applyFill="1" applyBorder="1" applyAlignment="1">
      <alignment horizontal="left" vertical="center"/>
    </xf>
    <xf numFmtId="164" fontId="9" fillId="0" borderId="12" xfId="0" applyNumberFormat="1" applyFont="1" applyFill="1" applyBorder="1" applyAlignment="1">
      <alignment horizontal="center" vertical="center"/>
    </xf>
    <xf numFmtId="164" fontId="9" fillId="0" borderId="13" xfId="0" applyNumberFormat="1" applyFont="1" applyFill="1" applyBorder="1" applyAlignment="1">
      <alignment horizontal="center" vertical="center"/>
    </xf>
    <xf numFmtId="164" fontId="9" fillId="0" borderId="14" xfId="0" applyNumberFormat="1" applyFont="1" applyFill="1" applyBorder="1" applyAlignment="1">
      <alignment horizontal="center" vertical="center"/>
    </xf>
    <xf numFmtId="164" fontId="9" fillId="0" borderId="14" xfId="0" applyNumberFormat="1" applyFont="1" applyFill="1" applyBorder="1" applyAlignment="1">
      <alignment horizontal="left" vertical="center"/>
    </xf>
    <xf numFmtId="164" fontId="9" fillId="0" borderId="15" xfId="0" applyNumberFormat="1" applyFont="1" applyFill="1" applyBorder="1" applyAlignment="1">
      <alignment horizontal="center" vertical="center"/>
    </xf>
    <xf numFmtId="0" fontId="0" fillId="0" borderId="8"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15" xfId="0" applyFill="1" applyBorder="1" applyAlignment="1">
      <alignment horizontal="center" vertical="center"/>
    </xf>
    <xf numFmtId="166" fontId="2" fillId="5" borderId="23" xfId="0" applyNumberFormat="1" applyFont="1" applyFill="1" applyBorder="1" applyAlignment="1">
      <alignment horizontal="center" vertical="center"/>
    </xf>
    <xf numFmtId="166" fontId="2" fillId="5" borderId="10" xfId="0" applyNumberFormat="1" applyFont="1" applyFill="1" applyBorder="1" applyAlignment="1">
      <alignment horizontal="center" vertical="center"/>
    </xf>
    <xf numFmtId="166" fontId="5" fillId="10" borderId="23" xfId="0" applyNumberFormat="1" applyFont="1" applyFill="1" applyBorder="1" applyAlignment="1">
      <alignment horizontal="center" vertical="center" wrapText="1"/>
    </xf>
    <xf numFmtId="166" fontId="5" fillId="10" borderId="24" xfId="0" applyNumberFormat="1" applyFont="1" applyFill="1" applyBorder="1" applyAlignment="1">
      <alignment horizontal="center" vertical="center" wrapText="1"/>
    </xf>
    <xf numFmtId="166" fontId="5" fillId="10" borderId="22" xfId="0" applyNumberFormat="1" applyFont="1" applyFill="1" applyBorder="1" applyAlignment="1">
      <alignment horizontal="center" vertical="center" wrapText="1"/>
    </xf>
    <xf numFmtId="164" fontId="2" fillId="3" borderId="23" xfId="0" applyNumberFormat="1" applyFont="1" applyFill="1" applyBorder="1" applyAlignment="1">
      <alignment horizontal="right" vertical="center"/>
    </xf>
    <xf numFmtId="164" fontId="2" fillId="3" borderId="24" xfId="0" applyNumberFormat="1" applyFont="1" applyFill="1" applyBorder="1" applyAlignment="1">
      <alignment horizontal="right" vertical="center"/>
    </xf>
    <xf numFmtId="164" fontId="2" fillId="3" borderId="22" xfId="0" applyNumberFormat="1" applyFont="1" applyFill="1" applyBorder="1" applyAlignment="1">
      <alignment horizontal="right" vertical="center"/>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166" fontId="8" fillId="0" borderId="20" xfId="0" applyNumberFormat="1" applyFont="1" applyFill="1" applyBorder="1" applyAlignment="1">
      <alignment horizontal="left" vertical="center"/>
    </xf>
    <xf numFmtId="166" fontId="8" fillId="0" borderId="15" xfId="0" applyNumberFormat="1" applyFont="1" applyFill="1" applyBorder="1" applyAlignment="1">
      <alignment horizontal="left" vertical="center"/>
    </xf>
    <xf numFmtId="166" fontId="5" fillId="6" borderId="23" xfId="0" applyNumberFormat="1" applyFont="1" applyFill="1" applyBorder="1" applyAlignment="1">
      <alignment horizontal="center" vertical="center"/>
    </xf>
    <xf numFmtId="166" fontId="5" fillId="6" borderId="24" xfId="0" applyNumberFormat="1" applyFont="1" applyFill="1" applyBorder="1" applyAlignment="1">
      <alignment horizontal="center" vertical="center"/>
    </xf>
    <xf numFmtId="166" fontId="5" fillId="6" borderId="22" xfId="0" applyNumberFormat="1" applyFont="1" applyFill="1" applyBorder="1" applyAlignment="1">
      <alignment horizontal="center" vertical="center"/>
    </xf>
    <xf numFmtId="0" fontId="2" fillId="3" borderId="23"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7" fillId="5" borderId="23" xfId="0" applyFont="1" applyFill="1" applyBorder="1" applyAlignment="1">
      <alignment horizontal="center" vertical="center" wrapText="1"/>
    </xf>
    <xf numFmtId="0" fontId="7" fillId="5" borderId="24"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5" fillId="4" borderId="24" xfId="0" applyFont="1" applyFill="1" applyBorder="1" applyAlignment="1">
      <alignment horizontal="center" vertical="center" wrapText="1"/>
    </xf>
    <xf numFmtId="0" fontId="5" fillId="4" borderId="24" xfId="0" applyFont="1" applyFill="1" applyBorder="1" applyAlignment="1">
      <alignment horizontal="left" vertical="center" wrapText="1"/>
    </xf>
    <xf numFmtId="0" fontId="5" fillId="4" borderId="22" xfId="0" applyFont="1" applyFill="1" applyBorder="1" applyAlignment="1">
      <alignment horizontal="center" vertical="center" wrapText="1"/>
    </xf>
    <xf numFmtId="164" fontId="2" fillId="3" borderId="23" xfId="0" applyNumberFormat="1" applyFont="1" applyFill="1" applyBorder="1" applyAlignment="1">
      <alignment horizontal="left" vertical="center"/>
    </xf>
    <xf numFmtId="165" fontId="5" fillId="9" borderId="23" xfId="0" applyNumberFormat="1" applyFont="1" applyFill="1" applyBorder="1" applyAlignment="1">
      <alignment horizontal="center" vertical="center"/>
    </xf>
    <xf numFmtId="165" fontId="5" fillId="9" borderId="24" xfId="0" applyNumberFormat="1" applyFont="1" applyFill="1" applyBorder="1" applyAlignment="1">
      <alignment horizontal="center" vertical="center"/>
    </xf>
    <xf numFmtId="165" fontId="5" fillId="9" borderId="22" xfId="0" applyNumberFormat="1" applyFont="1" applyFill="1" applyBorder="1" applyAlignment="1">
      <alignment horizontal="center" vertical="center"/>
    </xf>
  </cellXfs>
  <cellStyles count="4">
    <cellStyle name="Estilo 1" xfId="3"/>
    <cellStyle name="Normal" xfId="0" builtinId="0"/>
    <cellStyle name="Normal 2" xfId="1"/>
    <cellStyle name="Porcentual 2" xfId="2"/>
  </cellStyles>
  <dxfs count="1116">
    <dxf>
      <font>
        <color rgb="FF9C0006"/>
      </font>
      <fill>
        <patternFill>
          <bgColor rgb="FFFFC7CE"/>
        </pattern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90">
          <stop position="0">
            <color theme="0"/>
          </stop>
          <stop position="0.5">
            <color theme="5" tint="0.40000610370189521"/>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90">
          <stop position="0">
            <color theme="0"/>
          </stop>
          <stop position="0.5">
            <color theme="5" tint="0.40000610370189521"/>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90">
          <stop position="0">
            <color theme="0"/>
          </stop>
          <stop position="0.5">
            <color theme="5" tint="0.40000610370189521"/>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90">
          <stop position="0">
            <color theme="0"/>
          </stop>
          <stop position="0.5">
            <color theme="5" tint="0.40000610370189521"/>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90">
          <stop position="0">
            <color theme="0"/>
          </stop>
          <stop position="0.5">
            <color theme="5" tint="0.40000610370189521"/>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90">
          <stop position="0">
            <color theme="0"/>
          </stop>
          <stop position="0.5">
            <color theme="5" tint="0.40000610370189521"/>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90">
          <stop position="0">
            <color theme="0"/>
          </stop>
          <stop position="0.5">
            <color theme="5" tint="0.40000610370189521"/>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90">
          <stop position="0">
            <color theme="0"/>
          </stop>
          <stop position="0.5">
            <color theme="5" tint="0.40000610370189521"/>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90">
          <stop position="0">
            <color theme="0"/>
          </stop>
          <stop position="0.5">
            <color theme="5" tint="0.40000610370189521"/>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90">
          <stop position="0">
            <color theme="0"/>
          </stop>
          <stop position="0.5">
            <color theme="5" tint="0.40000610370189521"/>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90">
          <stop position="0">
            <color theme="0"/>
          </stop>
          <stop position="0.5">
            <color theme="5" tint="0.40000610370189521"/>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90">
          <stop position="0">
            <color theme="0"/>
          </stop>
          <stop position="0.5">
            <color theme="5" tint="0.40000610370189521"/>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90">
          <stop position="0">
            <color theme="0"/>
          </stop>
          <stop position="0.5">
            <color theme="5" tint="0.40000610370189521"/>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90">
          <stop position="0">
            <color theme="0"/>
          </stop>
          <stop position="0.5">
            <color theme="5" tint="0.40000610370189521"/>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ont>
        <color auto="1"/>
      </font>
      <fill>
        <gradientFill degree="45">
          <stop position="0">
            <color theme="0"/>
          </stop>
          <stop position="0.5">
            <color theme="5" tint="0.59999389629810485"/>
          </stop>
          <stop position="1">
            <color theme="0"/>
          </stop>
        </gradientFill>
      </fill>
    </dxf>
    <dxf>
      <font>
        <color auto="1"/>
      </font>
      <fill>
        <gradientFill degree="45">
          <stop position="0">
            <color theme="0"/>
          </stop>
          <stop position="0.5">
            <color rgb="FF92D050"/>
          </stop>
          <stop position="1">
            <color theme="0"/>
          </stop>
        </gradientFill>
      </fill>
    </dxf>
    <dxf>
      <font>
        <color theme="1"/>
      </font>
      <fill>
        <gradientFill degree="45">
          <stop position="0">
            <color theme="0"/>
          </stop>
          <stop position="0.5">
            <color theme="9" tint="0.40000610370189521"/>
          </stop>
          <stop position="1">
            <color theme="0"/>
          </stop>
        </gradientFill>
      </fill>
    </dxf>
    <dxf>
      <font>
        <color auto="1"/>
      </font>
      <fill>
        <gradientFill degree="135">
          <stop position="0">
            <color theme="0"/>
          </stop>
          <stop position="0.5">
            <color rgb="FF00B050"/>
          </stop>
          <stop position="1">
            <color theme="0"/>
          </stop>
        </gradientFill>
      </fill>
    </dxf>
    <dxf>
      <font>
        <color auto="1"/>
      </font>
      <fill>
        <gradientFill degree="45">
          <stop position="0">
            <color theme="0"/>
          </stop>
          <stop position="0.5">
            <color theme="5" tint="0.59999389629810485"/>
          </stop>
          <stop position="1">
            <color theme="0"/>
          </stop>
        </gradientFill>
      </fill>
    </dxf>
    <dxf>
      <font>
        <color auto="1"/>
      </font>
      <fill>
        <gradientFill degree="45">
          <stop position="0">
            <color theme="0"/>
          </stop>
          <stop position="0.5">
            <color rgb="FF92D050"/>
          </stop>
          <stop position="1">
            <color theme="0"/>
          </stop>
        </gradientFill>
      </fill>
    </dxf>
    <dxf>
      <font>
        <color theme="1"/>
      </font>
      <fill>
        <gradientFill degree="45">
          <stop position="0">
            <color theme="0"/>
          </stop>
          <stop position="0.5">
            <color theme="9" tint="0.40000610370189521"/>
          </stop>
          <stop position="1">
            <color theme="0"/>
          </stop>
        </gradientFill>
      </fill>
    </dxf>
    <dxf>
      <font>
        <color auto="1"/>
      </font>
      <fill>
        <gradientFill degree="135">
          <stop position="0">
            <color theme="0"/>
          </stop>
          <stop position="0.5">
            <color rgb="FF00B050"/>
          </stop>
          <stop position="1">
            <color theme="0"/>
          </stop>
        </gradientFill>
      </fill>
    </dxf>
    <dxf>
      <font>
        <color theme="1"/>
      </font>
      <fill>
        <gradientFill degree="225">
          <stop position="0">
            <color theme="0"/>
          </stop>
          <stop position="1">
            <color theme="5" tint="0.59999389629810485"/>
          </stop>
        </gradientFill>
      </fill>
    </dxf>
    <dxf>
      <font>
        <color theme="1"/>
      </font>
      <fill>
        <gradientFill degree="225">
          <stop position="0">
            <color theme="0"/>
          </stop>
          <stop position="1">
            <color theme="6" tint="0.59999389629810485"/>
          </stop>
        </gradientFill>
      </fill>
    </dxf>
    <dxf>
      <font>
        <color theme="1"/>
      </font>
      <fill>
        <gradientFill degree="225">
          <stop position="0">
            <color theme="0"/>
          </stop>
          <stop position="1">
            <color theme="9" tint="0.59999389629810485"/>
          </stop>
        </gradientFill>
      </fill>
    </dxf>
    <dxf>
      <font>
        <color rgb="FF9C0006"/>
      </font>
      <fill>
        <patternFill>
          <bgColor rgb="FFFFC7CE"/>
        </patternFill>
      </fill>
    </dxf>
    <dxf>
      <font>
        <color theme="1"/>
      </font>
      <fill>
        <gradientFill degree="225">
          <stop position="0">
            <color theme="0"/>
          </stop>
          <stop position="1">
            <color theme="9" tint="0.59999389629810485"/>
          </stop>
        </gradientFill>
      </fill>
    </dxf>
    <dxf>
      <font>
        <color rgb="FF9C0006"/>
      </font>
      <fill>
        <patternFill>
          <bgColor rgb="FFFFC7CE"/>
        </patternFill>
      </fill>
    </dxf>
    <dxf>
      <font>
        <color rgb="FF9C6500"/>
      </font>
      <fill>
        <patternFill>
          <bgColor rgb="FFFFEB9C"/>
        </patternFill>
      </fill>
    </dxf>
    <dxf>
      <font>
        <color theme="1"/>
      </font>
      <fill>
        <patternFill>
          <bgColor rgb="FFFFFF00"/>
        </patternFill>
      </fill>
    </dxf>
    <dxf>
      <font>
        <color rgb="FF006100"/>
      </font>
      <fill>
        <patternFill>
          <bgColor rgb="FFC6EFCE"/>
        </patternFill>
      </fill>
    </dxf>
    <dxf>
      <fill>
        <gradientFill degree="45">
          <stop position="0">
            <color theme="0"/>
          </stop>
          <stop position="0.5">
            <color rgb="FFFFFF00"/>
          </stop>
          <stop position="1">
            <color theme="0"/>
          </stop>
        </gradientFill>
      </fill>
    </dxf>
    <dxf>
      <fill>
        <gradientFill degree="45">
          <stop position="0">
            <color theme="0"/>
          </stop>
          <stop position="0.5">
            <color theme="5" tint="0.59999389629810485"/>
          </stop>
          <stop position="1">
            <color theme="0"/>
          </stop>
        </gradientFill>
      </fill>
    </dxf>
    <dxf>
      <font>
        <color theme="1"/>
      </font>
      <fill>
        <gradientFill degree="225">
          <stop position="0">
            <color theme="0"/>
          </stop>
          <stop position="1">
            <color theme="5" tint="0.59999389629810485"/>
          </stop>
        </gradientFill>
      </fill>
    </dxf>
    <dxf>
      <font>
        <color theme="1"/>
      </font>
      <fill>
        <gradientFill degree="225">
          <stop position="0">
            <color theme="0"/>
          </stop>
          <stop position="1">
            <color theme="6" tint="0.59999389629810485"/>
          </stop>
        </gradientFill>
      </fill>
    </dxf>
    <dxf>
      <font>
        <color theme="1"/>
      </font>
      <fill>
        <gradientFill degree="225">
          <stop position="0">
            <color theme="0"/>
          </stop>
          <stop position="1">
            <color theme="9" tint="0.59999389629810485"/>
          </stop>
        </gradientFill>
      </fill>
    </dxf>
    <dxf>
      <font>
        <color rgb="FF9C0006"/>
      </font>
      <fill>
        <patternFill>
          <bgColor rgb="FFFFC7CE"/>
        </patternFill>
      </fill>
    </dxf>
    <dxf>
      <font>
        <color theme="1"/>
      </font>
      <fill>
        <gradientFill degree="225">
          <stop position="0">
            <color theme="0"/>
          </stop>
          <stop position="1">
            <color theme="9" tint="0.59999389629810485"/>
          </stop>
        </gradientFill>
      </fill>
    </dxf>
    <dxf>
      <font>
        <color theme="1"/>
      </font>
      <fill>
        <gradientFill degree="225">
          <stop position="0">
            <color theme="0"/>
          </stop>
          <stop position="1">
            <color rgb="FF92D050"/>
          </stop>
        </gradientFill>
      </fill>
    </dxf>
    <dxf>
      <fill>
        <gradientFill degree="45">
          <stop position="0">
            <color theme="0"/>
          </stop>
          <stop position="0.5">
            <color rgb="FFDCE6F0"/>
          </stop>
          <stop position="1">
            <color theme="0"/>
          </stop>
        </gradientFill>
      </fill>
    </dxf>
    <dxf>
      <fill>
        <gradientFill degree="135">
          <stop position="0">
            <color theme="0"/>
          </stop>
          <stop position="0.5">
            <color rgb="FFF0DCDC"/>
          </stop>
          <stop position="1">
            <color theme="0"/>
          </stop>
        </gradientFill>
      </fill>
    </dxf>
    <dxf>
      <fill>
        <gradientFill degree="45">
          <stop position="0">
            <color theme="0"/>
          </stop>
          <stop position="0.5">
            <color rgb="FFE6F0DC"/>
          </stop>
          <stop position="1">
            <color theme="0"/>
          </stop>
        </gradientFill>
      </fill>
    </dxf>
    <dxf>
      <fill>
        <gradientFill degree="45">
          <stop position="0">
            <color theme="0"/>
          </stop>
          <stop position="0.5">
            <color theme="7" tint="0.80001220740379042"/>
          </stop>
          <stop position="1">
            <color theme="0"/>
          </stop>
        </gradientFill>
      </fill>
    </dxf>
    <dxf>
      <fill>
        <patternFill>
          <bgColor rgb="FFC8E6AA"/>
        </patternFill>
      </fill>
    </dxf>
    <dxf>
      <fill>
        <patternFill>
          <bgColor rgb="FFFF828C"/>
        </pattern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gradientFill degree="90">
          <stop position="0">
            <color theme="0"/>
          </stop>
          <stop position="0.5">
            <color rgb="FFA48EBC"/>
          </stop>
          <stop position="1">
            <color theme="0"/>
          </stop>
        </gradientFill>
      </fill>
    </dxf>
    <dxf>
      <fill>
        <gradientFill degree="90">
          <stop position="0">
            <color theme="0"/>
          </stop>
          <stop position="1">
            <color rgb="FF2EBBB8"/>
          </stop>
        </gradientFill>
      </fill>
    </dxf>
    <dxf>
      <fill>
        <patternFill>
          <bgColor theme="0" tint="-0.14996795556505021"/>
        </patternFill>
      </fill>
    </dxf>
    <dxf>
      <fill>
        <patternFill>
          <bgColor theme="0" tint="-0.14996795556505021"/>
        </patternFill>
      </fill>
    </dxf>
    <dxf>
      <fill>
        <patternFill>
          <bgColor theme="6" tint="0.79998168889431442"/>
        </patternFill>
      </fill>
    </dxf>
    <dxf>
      <fill>
        <gradientFill degree="90">
          <stop position="0">
            <color theme="0"/>
          </stop>
          <stop position="0.5">
            <color theme="5" tint="0.40000610370189521"/>
          </stop>
          <stop position="1">
            <color theme="0"/>
          </stop>
        </gradientFill>
      </fill>
    </dxf>
    <dxf>
      <fill>
        <gradientFill degree="90">
          <stop position="0">
            <color theme="0"/>
          </stop>
          <stop position="0.5">
            <color theme="8" tint="0.40000610370189521"/>
          </stop>
          <stop position="1">
            <color theme="0"/>
          </stop>
        </gradient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45">
          <stop position="0">
            <color theme="0"/>
          </stop>
          <stop position="0.5">
            <color rgb="FFFFFF00"/>
          </stop>
          <stop position="1">
            <color theme="0"/>
          </stop>
        </gradientFill>
      </fill>
    </dxf>
    <dxf>
      <fill>
        <gradientFill degree="45">
          <stop position="0">
            <color theme="0"/>
          </stop>
          <stop position="0.5">
            <color rgb="FFFFFF00"/>
          </stop>
          <stop position="1">
            <color theme="0"/>
          </stop>
        </gradientFill>
      </fill>
    </dxf>
    <dxf>
      <fill>
        <gradientFill degree="45">
          <stop position="0">
            <color theme="0"/>
          </stop>
          <stop position="0.5">
            <color rgb="FFFFFF00"/>
          </stop>
          <stop position="1">
            <color theme="0"/>
          </stop>
        </gradientFill>
      </fill>
    </dxf>
    <dxf>
      <font>
        <color auto="1"/>
      </font>
    </dxf>
    <dxf>
      <fill>
        <gradientFill degree="45">
          <stop position="0">
            <color theme="0"/>
          </stop>
          <stop position="0.5">
            <color rgb="FF92D050"/>
          </stop>
          <stop position="1">
            <color theme="0"/>
          </stop>
        </gradientFill>
      </fill>
    </dxf>
    <dxf>
      <font>
        <color rgb="FF9C0006"/>
      </font>
      <fill>
        <patternFill>
          <bgColor rgb="FFFFC7CE"/>
        </patternFill>
      </fill>
    </dxf>
    <dxf>
      <fill>
        <gradientFill degree="45">
          <stop position="0">
            <color theme="0"/>
          </stop>
          <stop position="0.5">
            <color rgb="FFFFFF00"/>
          </stop>
          <stop position="1">
            <color theme="0"/>
          </stop>
        </gradientFill>
      </fill>
    </dxf>
    <dxf>
      <fill>
        <gradientFill degree="45">
          <stop position="0">
            <color theme="0"/>
          </stop>
          <stop position="0.5">
            <color rgb="FFFFFF00"/>
          </stop>
          <stop position="1">
            <color theme="0"/>
          </stop>
        </gradientFill>
      </fill>
    </dxf>
    <dxf>
      <fill>
        <gradientFill degree="45">
          <stop position="0">
            <color theme="0"/>
          </stop>
          <stop position="0.5">
            <color rgb="FFFFFF00"/>
          </stop>
          <stop position="1">
            <color theme="0"/>
          </stop>
        </gradientFill>
      </fill>
    </dxf>
    <dxf>
      <fill>
        <gradientFill degree="45">
          <stop position="0">
            <color theme="0"/>
          </stop>
          <stop position="0.5">
            <color rgb="FF92D050"/>
          </stop>
          <stop position="1">
            <color theme="0"/>
          </stop>
        </gradientFill>
      </fill>
    </dxf>
    <dxf>
      <font>
        <color rgb="FF9C0006"/>
      </font>
      <fill>
        <patternFill>
          <bgColor rgb="FFFFC7CE"/>
        </patternFill>
      </fill>
    </dxf>
    <dxf>
      <fill>
        <gradientFill degree="45">
          <stop position="0">
            <color theme="0"/>
          </stop>
          <stop position="0.5">
            <color rgb="FFFFFF00"/>
          </stop>
          <stop position="1">
            <color theme="0"/>
          </stop>
        </gradientFill>
      </fill>
    </dxf>
    <dxf>
      <fill>
        <gradientFill degree="45">
          <stop position="0">
            <color theme="0"/>
          </stop>
          <stop position="0.5">
            <color rgb="FFFFFF00"/>
          </stop>
          <stop position="1">
            <color theme="0"/>
          </stop>
        </gradientFill>
      </fill>
    </dxf>
    <dxf>
      <fill>
        <gradientFill degree="45">
          <stop position="0">
            <color theme="0"/>
          </stop>
          <stop position="0.5">
            <color rgb="FFFFFF00"/>
          </stop>
          <stop position="1">
            <color theme="0"/>
          </stop>
        </gradientFill>
      </fill>
    </dxf>
    <dxf>
      <font>
        <color auto="1"/>
      </font>
    </dxf>
    <dxf>
      <fill>
        <gradientFill degree="45">
          <stop position="0">
            <color theme="0"/>
          </stop>
          <stop position="0.5">
            <color rgb="FF92D050"/>
          </stop>
          <stop position="1">
            <color theme="0"/>
          </stop>
        </gradientFill>
      </fill>
    </dxf>
    <dxf>
      <font>
        <color rgb="FF9C0006"/>
      </font>
      <fill>
        <patternFill>
          <bgColor rgb="FFFFC7CE"/>
        </pattern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45">
          <stop position="0">
            <color theme="0"/>
          </stop>
          <stop position="0.5">
            <color rgb="FF92D050"/>
          </stop>
          <stop position="1">
            <color theme="0"/>
          </stop>
        </gradientFill>
      </fill>
    </dxf>
    <dxf>
      <font>
        <color rgb="FF9C0006"/>
      </font>
      <fill>
        <patternFill>
          <bgColor rgb="FFFFC7CE"/>
        </patternFill>
      </fill>
    </dxf>
    <dxf>
      <fill>
        <gradientFill degree="45">
          <stop position="0">
            <color theme="0"/>
          </stop>
          <stop position="0.5">
            <color rgb="FFFFFF00"/>
          </stop>
          <stop position="1">
            <color theme="0"/>
          </stop>
        </gradientFill>
      </fill>
    </dxf>
    <dxf>
      <fill>
        <gradientFill degree="45">
          <stop position="0">
            <color theme="0"/>
          </stop>
          <stop position="0.5">
            <color rgb="FFFFFF00"/>
          </stop>
          <stop position="1">
            <color theme="0"/>
          </stop>
        </gradientFill>
      </fill>
    </dxf>
    <dxf>
      <fill>
        <gradientFill degree="45">
          <stop position="0">
            <color theme="0"/>
          </stop>
          <stop position="0.5">
            <color rgb="FFFFFF00"/>
          </stop>
          <stop position="1">
            <color theme="0"/>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5" tint="0.80001220740379042"/>
          </stop>
          <stop position="1">
            <color theme="0"/>
          </stop>
        </gradientFill>
      </fill>
    </dxf>
    <dxf>
      <fill>
        <gradientFill degree="90">
          <stop position="0">
            <color theme="0"/>
          </stop>
          <stop position="1">
            <color theme="4" tint="0.80001220740379042"/>
          </stop>
        </gradientFill>
      </fill>
    </dxf>
    <dxf>
      <fill>
        <gradientFill degree="90">
          <stop position="0">
            <color theme="0"/>
          </stop>
          <stop position="1">
            <color theme="9" tint="0.80001220740379042"/>
          </stop>
        </gradientFill>
      </fill>
    </dxf>
    <dxf>
      <fill>
        <gradientFill degree="90">
          <stop position="0">
            <color theme="0"/>
          </stop>
          <stop position="1">
            <color theme="6" tint="0.59999389629810485"/>
          </stop>
        </gradientFill>
      </fill>
    </dxf>
    <dxf>
      <fill>
        <gradientFill degree="90">
          <stop position="0">
            <color theme="0"/>
          </stop>
          <stop position="0.5">
            <color theme="6" tint="0.80001220740379042"/>
          </stop>
          <stop position="1">
            <color theme="0"/>
          </stop>
        </gradientFill>
      </fill>
    </dxf>
    <dxf>
      <fill>
        <gradientFill degree="90">
          <stop position="0">
            <color theme="0"/>
          </stop>
          <stop position="0.5">
            <color theme="4" tint="0.80001220740379042"/>
          </stop>
          <stop position="1">
            <color theme="0"/>
          </stop>
        </gradientFill>
      </fill>
    </dxf>
    <dxf>
      <fill>
        <gradientFill degree="45">
          <stop position="0">
            <color theme="0"/>
          </stop>
          <stop position="0.5">
            <color theme="5" tint="0.59999389629810485"/>
          </stop>
          <stop position="1">
            <color theme="0"/>
          </stop>
        </gradientFill>
      </fill>
    </dxf>
    <dxf>
      <fill>
        <gradientFill type="path" left="0.5" right="0.5" top="0.5" bottom="0.5">
          <stop position="0">
            <color theme="0"/>
          </stop>
          <stop position="1">
            <color rgb="FF92D050"/>
          </stop>
        </gradientFill>
      </fill>
    </dxf>
    <dxf>
      <fill>
        <gradientFill>
          <stop position="0">
            <color theme="0"/>
          </stop>
          <stop position="1">
            <color rgb="FF92D050"/>
          </stop>
        </gradientFill>
      </fill>
    </dxf>
    <dxf>
      <font>
        <color rgb="FF9C0006"/>
      </font>
      <fill>
        <patternFill>
          <bgColor rgb="FFFFC7CE"/>
        </patternFill>
      </fill>
    </dxf>
    <dxf>
      <font>
        <color rgb="FF9C6500"/>
      </font>
      <fill>
        <patternFill>
          <bgColor rgb="FFFFEB9C"/>
        </patternFill>
      </fill>
    </dxf>
    <dxf>
      <font>
        <color theme="1"/>
      </font>
      <fill>
        <patternFill>
          <bgColor rgb="FFFFFF00"/>
        </patternFill>
      </fill>
    </dxf>
    <dxf>
      <font>
        <color rgb="FF006100"/>
      </font>
      <fill>
        <patternFill>
          <bgColor rgb="FFC6EFCE"/>
        </patternFill>
      </fill>
    </dxf>
    <dxf>
      <font>
        <color theme="1"/>
      </font>
    </dxf>
    <dxf>
      <fill>
        <patternFill>
          <bgColor rgb="FFFF828C"/>
        </patternFill>
      </fill>
    </dxf>
    <dxf>
      <fill>
        <patternFill>
          <bgColor rgb="FFC8E6AA"/>
        </patternFill>
      </fill>
    </dxf>
    <dxf>
      <fill>
        <patternFill>
          <bgColor theme="6" tint="0.79998168889431442"/>
        </patternFill>
      </fill>
    </dxf>
    <dxf>
      <fill>
        <patternFill>
          <bgColor theme="0" tint="-0.14996795556505021"/>
        </patternFill>
      </fill>
    </dxf>
    <dxf>
      <fill>
        <patternFill>
          <bgColor theme="0" tint="-0.14996795556505021"/>
        </pattern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90">
          <stop position="0">
            <color theme="0"/>
          </stop>
          <stop position="0.5">
            <color rgb="FFA48EBC"/>
          </stop>
          <stop position="1">
            <color theme="0"/>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270">
          <stop position="0">
            <color theme="0"/>
          </stop>
          <stop position="1">
            <color theme="9" tint="-0.25098422193060094"/>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ill>
        <gradientFill degree="90">
          <stop position="0">
            <color theme="0"/>
          </stop>
          <stop position="1">
            <color rgb="FF2EBBB8"/>
          </stop>
        </gradientFill>
      </fill>
    </dxf>
    <dxf>
      <font>
        <color auto="1"/>
      </font>
      <fill>
        <gradientFill degree="45">
          <stop position="0">
            <color theme="0"/>
          </stop>
          <stop position="0.5">
            <color theme="7" tint="0.80001220740379042"/>
          </stop>
          <stop position="1">
            <color theme="0"/>
          </stop>
        </gradientFill>
      </fill>
    </dxf>
    <dxf>
      <fill>
        <gradientFill degree="45">
          <stop position="0">
            <color theme="0"/>
          </stop>
          <stop position="0.5">
            <color rgb="FFFFFF00"/>
          </stop>
          <stop position="1">
            <color theme="0"/>
          </stop>
        </gradientFill>
      </fill>
    </dxf>
    <dxf>
      <font>
        <color theme="1"/>
      </font>
      <fill>
        <gradientFill degree="225">
          <stop position="0">
            <color theme="0"/>
          </stop>
          <stop position="1">
            <color theme="9" tint="0.59999389629810485"/>
          </stop>
        </gradientFill>
      </fill>
    </dxf>
    <dxf>
      <fill>
        <gradientFill degree="45">
          <stop position="0">
            <color theme="0"/>
          </stop>
          <stop position="0.5">
            <color rgb="FFFFFF00"/>
          </stop>
          <stop position="1">
            <color theme="0"/>
          </stop>
        </gradientFill>
      </fill>
    </dxf>
    <dxf>
      <fill>
        <patternFill patternType="none">
          <fgColor indexed="64"/>
          <bgColor auto="1"/>
        </patternFill>
      </fill>
    </dxf>
    <dxf>
      <fill>
        <patternFill patternType="none">
          <fgColor indexed="64"/>
          <bgColor auto="1"/>
        </patternFill>
      </fill>
    </dxf>
    <dxf>
      <fill>
        <gradientFill degree="225">
          <stop position="0">
            <color theme="0"/>
          </stop>
          <stop position="1">
            <color rgb="FF92D050"/>
          </stop>
        </gradientFill>
      </fill>
    </dxf>
    <dxf>
      <fill>
        <gradientFill degree="45">
          <stop position="0">
            <color theme="0"/>
          </stop>
          <stop position="0.5">
            <color rgb="FFFFFF00"/>
          </stop>
          <stop position="1">
            <color theme="0"/>
          </stop>
        </gradientFill>
      </fill>
    </dxf>
    <dxf>
      <font>
        <color theme="1"/>
      </font>
      <fill>
        <gradientFill degree="225">
          <stop position="0">
            <color theme="0"/>
          </stop>
          <stop position="1">
            <color theme="6" tint="0.59999389629810485"/>
          </stop>
        </gradientFill>
      </fill>
    </dxf>
    <dxf>
      <fill>
        <gradientFill degree="135">
          <stop position="0">
            <color theme="0"/>
          </stop>
          <stop position="0.5">
            <color theme="5" tint="0.40000610370189521"/>
          </stop>
          <stop position="1">
            <color theme="0"/>
          </stop>
        </gradientFill>
      </fill>
    </dxf>
    <dxf>
      <fill>
        <gradientFill degree="45">
          <stop position="0">
            <color theme="0"/>
          </stop>
          <stop position="0.5">
            <color theme="5" tint="0.59999389629810485"/>
          </stop>
          <stop position="1">
            <color theme="0"/>
          </stop>
        </gradientFill>
      </fill>
    </dxf>
    <dxf>
      <fill>
        <gradientFill degree="90">
          <stop position="0">
            <color theme="0"/>
          </stop>
          <stop position="0.5">
            <color theme="8" tint="0.40000610370189521"/>
          </stop>
          <stop position="1">
            <color theme="0"/>
          </stop>
        </gradientFill>
      </fill>
    </dxf>
    <dxf>
      <fill>
        <gradientFill degree="90">
          <stop position="0">
            <color theme="0"/>
          </stop>
          <stop position="0.5">
            <color theme="5" tint="0.40000610370189521"/>
          </stop>
          <stop position="1">
            <color theme="0"/>
          </stop>
        </gradientFill>
      </fill>
    </dxf>
    <dxf>
      <font>
        <color auto="1"/>
      </font>
      <fill>
        <gradientFill degree="45">
          <stop position="0">
            <color theme="0"/>
          </stop>
          <stop position="0.5">
            <color rgb="FFE6F0DC"/>
          </stop>
          <stop position="1">
            <color theme="0"/>
          </stop>
        </gradientFill>
      </fill>
    </dxf>
    <dxf>
      <font>
        <color theme="1"/>
      </font>
      <fill>
        <gradientFill degree="135">
          <stop position="0">
            <color theme="0"/>
          </stop>
          <stop position="0.5">
            <color rgb="FFF0DCDC"/>
          </stop>
          <stop position="1">
            <color theme="0"/>
          </stop>
        </gradientFill>
      </fill>
    </dxf>
    <dxf>
      <font>
        <color auto="1"/>
      </font>
      <fill>
        <gradientFill degree="45">
          <stop position="0">
            <color theme="0"/>
          </stop>
          <stop position="0.5">
            <color rgb="FFDCE6F0"/>
          </stop>
          <stop position="1">
            <color theme="0"/>
          </stop>
        </gradientFill>
      </fill>
    </dxf>
  </dxfs>
  <tableStyles count="0" defaultTableStyle="TableStyleMedium9" defaultPivotStyle="PivotStyleLight16"/>
  <colors>
    <mruColors>
      <color rgb="FFE6F0DC"/>
      <color rgb="FFF0DCDC"/>
      <color rgb="FFDCE6F0"/>
      <color rgb="FFFF828C"/>
      <color rgb="FFC8E6AA"/>
      <color rgb="FFFF7D7D"/>
      <color rgb="FFC7E6A4"/>
      <color rgb="FF2EBBB8"/>
      <color rgb="FFA48EBC"/>
      <color rgb="FF00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14</xdr:col>
      <xdr:colOff>1095374</xdr:colOff>
      <xdr:row>5</xdr:row>
      <xdr:rowOff>202406</xdr:rowOff>
    </xdr:from>
    <xdr:ext cx="184731" cy="264560"/>
    <xdr:sp macro="" textlink="">
      <xdr:nvSpPr>
        <xdr:cNvPr id="2" name="CuadroTexto 1"/>
        <xdr:cNvSpPr txBox="1"/>
      </xdr:nvSpPr>
      <xdr:spPr>
        <a:xfrm>
          <a:off x="11501437" y="15120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0</xdr:col>
      <xdr:colOff>381002</xdr:colOff>
      <xdr:row>0</xdr:row>
      <xdr:rowOff>66259</xdr:rowOff>
    </xdr:from>
    <xdr:to>
      <xdr:col>1</xdr:col>
      <xdr:colOff>725144</xdr:colOff>
      <xdr:row>2</xdr:row>
      <xdr:rowOff>248581</xdr:rowOff>
    </xdr:to>
    <xdr:pic>
      <xdr:nvPicPr>
        <xdr:cNvPr id="4" name="Picture 39" descr="Escudo color CVP"/>
        <xdr:cNvPicPr>
          <a:picLocks noChangeAspect="1" noChangeArrowheads="1"/>
        </xdr:cNvPicPr>
      </xdr:nvPicPr>
      <xdr:blipFill>
        <a:blip xmlns:r="http://schemas.openxmlformats.org/officeDocument/2006/relationships" r:embed="rId1" cstate="print"/>
        <a:srcRect/>
        <a:stretch>
          <a:fillRect/>
        </a:stretch>
      </xdr:blipFill>
      <xdr:spPr bwMode="auto">
        <a:xfrm>
          <a:off x="381002" y="66259"/>
          <a:ext cx="923925" cy="77867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topLeftCell="B1" zoomScaleNormal="100" workbookViewId="0">
      <selection activeCell="C14" sqref="C14"/>
    </sheetView>
  </sheetViews>
  <sheetFormatPr baseColWidth="10" defaultRowHeight="14.25" x14ac:dyDescent="0.2"/>
  <cols>
    <col min="1" max="1" width="53.42578125" style="7" customWidth="1"/>
    <col min="2" max="2" width="28.28515625" style="7" customWidth="1"/>
    <col min="3" max="3" width="50.42578125" style="7" customWidth="1"/>
    <col min="4" max="16384" width="11.42578125" style="7"/>
  </cols>
  <sheetData>
    <row r="1" spans="1:5" s="6" customFormat="1" ht="15.75" thickBot="1" x14ac:dyDescent="0.25">
      <c r="A1" s="8" t="s">
        <v>0</v>
      </c>
      <c r="B1" s="20" t="s">
        <v>11</v>
      </c>
      <c r="C1" s="21" t="s">
        <v>12</v>
      </c>
      <c r="D1" s="20" t="s">
        <v>13</v>
      </c>
      <c r="E1" s="5"/>
    </row>
    <row r="2" spans="1:5" ht="18" x14ac:dyDescent="0.2">
      <c r="A2" s="10" t="s">
        <v>2</v>
      </c>
      <c r="B2" s="12" t="s">
        <v>9</v>
      </c>
      <c r="C2" s="18" t="s">
        <v>17</v>
      </c>
      <c r="D2" s="19" t="s">
        <v>14</v>
      </c>
    </row>
    <row r="3" spans="1:5" ht="18" x14ac:dyDescent="0.2">
      <c r="A3" s="10" t="s">
        <v>1</v>
      </c>
      <c r="B3" s="13" t="s">
        <v>8</v>
      </c>
      <c r="C3" s="14" t="s">
        <v>25</v>
      </c>
      <c r="D3" s="17" t="s">
        <v>15</v>
      </c>
    </row>
    <row r="4" spans="1:5" ht="36" x14ac:dyDescent="0.2">
      <c r="A4" s="10" t="s">
        <v>32</v>
      </c>
      <c r="B4" s="13" t="s">
        <v>40</v>
      </c>
      <c r="C4" s="14" t="s">
        <v>18</v>
      </c>
      <c r="D4" s="16"/>
    </row>
    <row r="5" spans="1:5" ht="18" x14ac:dyDescent="0.2">
      <c r="A5" s="10" t="s">
        <v>33</v>
      </c>
      <c r="B5" s="13" t="s">
        <v>5</v>
      </c>
      <c r="C5" s="14" t="s">
        <v>48</v>
      </c>
    </row>
    <row r="6" spans="1:5" ht="28.5" x14ac:dyDescent="0.2">
      <c r="A6" s="10" t="s">
        <v>4</v>
      </c>
      <c r="B6" s="13" t="s">
        <v>6</v>
      </c>
      <c r="C6" s="14" t="s">
        <v>19</v>
      </c>
    </row>
    <row r="7" spans="1:5" ht="28.5" x14ac:dyDescent="0.2">
      <c r="A7" s="10" t="s">
        <v>3</v>
      </c>
      <c r="B7" s="13" t="s">
        <v>7</v>
      </c>
      <c r="C7" s="14" t="s">
        <v>20</v>
      </c>
    </row>
    <row r="8" spans="1:5" ht="18" x14ac:dyDescent="0.2">
      <c r="A8" s="10" t="s">
        <v>34</v>
      </c>
      <c r="B8" s="13" t="s">
        <v>10</v>
      </c>
      <c r="C8" s="15" t="s">
        <v>24</v>
      </c>
    </row>
    <row r="9" spans="1:5" ht="28.5" x14ac:dyDescent="0.2">
      <c r="A9" s="10" t="s">
        <v>28</v>
      </c>
      <c r="C9" s="14" t="s">
        <v>21</v>
      </c>
    </row>
    <row r="10" spans="1:5" ht="18" x14ac:dyDescent="0.2">
      <c r="A10" s="10" t="s">
        <v>35</v>
      </c>
      <c r="C10" s="14" t="s">
        <v>22</v>
      </c>
    </row>
    <row r="11" spans="1:5" ht="18" x14ac:dyDescent="0.2">
      <c r="A11" s="10" t="s">
        <v>36</v>
      </c>
      <c r="C11" s="14" t="s">
        <v>23</v>
      </c>
    </row>
    <row r="12" spans="1:5" ht="18" x14ac:dyDescent="0.2">
      <c r="A12" s="10" t="s">
        <v>37</v>
      </c>
    </row>
    <row r="13" spans="1:5" ht="18" x14ac:dyDescent="0.2">
      <c r="A13" s="10" t="s">
        <v>38</v>
      </c>
    </row>
    <row r="14" spans="1:5" ht="18.75" thickBot="1" x14ac:dyDescent="0.25">
      <c r="A14" s="11" t="s">
        <v>39</v>
      </c>
    </row>
  </sheetData>
  <dataConsolidate/>
  <pageMargins left="0.23622047244094491" right="0.15748031496062992" top="0.24" bottom="0.31496062992125984" header="0" footer="0"/>
  <pageSetup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zoomScale="130" zoomScaleNormal="130" workbookViewId="0">
      <selection activeCell="H13" sqref="H13"/>
    </sheetView>
  </sheetViews>
  <sheetFormatPr baseColWidth="10" defaultRowHeight="12" x14ac:dyDescent="0.2"/>
  <cols>
    <col min="1" max="9" width="22.5703125" style="112" customWidth="1"/>
    <col min="10" max="16384" width="11.42578125" style="112"/>
  </cols>
  <sheetData>
    <row r="1" spans="1:9" x14ac:dyDescent="0.2">
      <c r="A1" s="113" t="s">
        <v>58</v>
      </c>
      <c r="B1" s="114" t="s">
        <v>144</v>
      </c>
      <c r="C1" s="114" t="s">
        <v>145</v>
      </c>
      <c r="D1" s="114" t="s">
        <v>91</v>
      </c>
      <c r="E1" s="114" t="s">
        <v>147</v>
      </c>
      <c r="F1" s="114" t="s">
        <v>152</v>
      </c>
      <c r="G1" s="114" t="s">
        <v>44</v>
      </c>
      <c r="H1" s="115" t="s">
        <v>104</v>
      </c>
      <c r="I1" s="115" t="s">
        <v>81</v>
      </c>
    </row>
    <row r="2" spans="1:9" x14ac:dyDescent="0.2">
      <c r="A2" s="112" t="s">
        <v>59</v>
      </c>
      <c r="B2" s="112" t="s">
        <v>54</v>
      </c>
      <c r="C2" s="112" t="s">
        <v>17</v>
      </c>
      <c r="D2" s="116" t="s">
        <v>83</v>
      </c>
      <c r="E2" s="112" t="s">
        <v>52</v>
      </c>
      <c r="F2" s="112" t="s">
        <v>75</v>
      </c>
      <c r="G2" s="110" t="s">
        <v>49</v>
      </c>
      <c r="H2" s="111" t="s">
        <v>105</v>
      </c>
      <c r="I2" s="112" t="s">
        <v>126</v>
      </c>
    </row>
    <row r="3" spans="1:9" x14ac:dyDescent="0.2">
      <c r="A3" s="116" t="s">
        <v>60</v>
      </c>
      <c r="B3" s="112" t="s">
        <v>55</v>
      </c>
      <c r="C3" s="112" t="s">
        <v>25</v>
      </c>
      <c r="D3" s="116" t="s">
        <v>84</v>
      </c>
      <c r="E3" s="112" t="s">
        <v>94</v>
      </c>
      <c r="F3" s="112" t="s">
        <v>76</v>
      </c>
      <c r="G3" s="111" t="s">
        <v>50</v>
      </c>
      <c r="H3" s="111" t="s">
        <v>106</v>
      </c>
      <c r="I3" s="112" t="s">
        <v>127</v>
      </c>
    </row>
    <row r="4" spans="1:9" x14ac:dyDescent="0.2">
      <c r="A4" s="116" t="s">
        <v>138</v>
      </c>
      <c r="C4" s="112" t="s">
        <v>129</v>
      </c>
      <c r="D4" s="116" t="s">
        <v>85</v>
      </c>
      <c r="G4" s="111" t="s">
        <v>51</v>
      </c>
      <c r="H4" s="111" t="s">
        <v>107</v>
      </c>
      <c r="I4" s="112" t="s">
        <v>122</v>
      </c>
    </row>
    <row r="5" spans="1:9" x14ac:dyDescent="0.2">
      <c r="A5" s="116" t="s">
        <v>62</v>
      </c>
      <c r="C5" s="112" t="s">
        <v>130</v>
      </c>
      <c r="D5" s="116" t="s">
        <v>86</v>
      </c>
      <c r="G5" s="111" t="s">
        <v>128</v>
      </c>
      <c r="H5" s="111" t="s">
        <v>108</v>
      </c>
      <c r="I5" s="112" t="s">
        <v>82</v>
      </c>
    </row>
    <row r="6" spans="1:9" x14ac:dyDescent="0.2">
      <c r="A6" s="116" t="s">
        <v>63</v>
      </c>
      <c r="C6" s="112" t="s">
        <v>131</v>
      </c>
      <c r="D6" s="116" t="s">
        <v>88</v>
      </c>
      <c r="H6" s="116" t="s">
        <v>109</v>
      </c>
    </row>
    <row r="7" spans="1:9" x14ac:dyDescent="0.2">
      <c r="A7" s="116" t="s">
        <v>64</v>
      </c>
      <c r="C7" s="112" t="s">
        <v>132</v>
      </c>
      <c r="D7" s="116" t="s">
        <v>89</v>
      </c>
      <c r="H7" s="116" t="s">
        <v>110</v>
      </c>
    </row>
    <row r="8" spans="1:9" x14ac:dyDescent="0.2">
      <c r="A8" s="116" t="s">
        <v>65</v>
      </c>
      <c r="C8" s="112" t="s">
        <v>133</v>
      </c>
      <c r="D8" s="116" t="s">
        <v>139</v>
      </c>
      <c r="H8" s="116" t="s">
        <v>111</v>
      </c>
    </row>
    <row r="9" spans="1:9" x14ac:dyDescent="0.2">
      <c r="A9" s="116" t="s">
        <v>66</v>
      </c>
      <c r="C9" s="112" t="s">
        <v>134</v>
      </c>
      <c r="D9" s="116" t="s">
        <v>87</v>
      </c>
      <c r="H9" s="116" t="s">
        <v>112</v>
      </c>
    </row>
    <row r="10" spans="1:9" x14ac:dyDescent="0.2">
      <c r="A10" s="117" t="s">
        <v>67</v>
      </c>
      <c r="C10" s="112" t="s">
        <v>135</v>
      </c>
      <c r="D10" s="116" t="s">
        <v>90</v>
      </c>
      <c r="H10" s="116" t="s">
        <v>114</v>
      </c>
    </row>
    <row r="11" spans="1:9" x14ac:dyDescent="0.2">
      <c r="A11" s="118" t="s">
        <v>68</v>
      </c>
      <c r="C11" s="112" t="s">
        <v>136</v>
      </c>
      <c r="H11" s="116" t="s">
        <v>113</v>
      </c>
      <c r="I11" s="116"/>
    </row>
    <row r="12" spans="1:9" x14ac:dyDescent="0.2">
      <c r="A12" s="117" t="s">
        <v>69</v>
      </c>
      <c r="C12" s="112" t="s">
        <v>137</v>
      </c>
      <c r="H12" s="116" t="s">
        <v>156</v>
      </c>
    </row>
    <row r="13" spans="1:9" x14ac:dyDescent="0.2">
      <c r="A13" s="116" t="s">
        <v>70</v>
      </c>
      <c r="C13" s="112" t="s">
        <v>148</v>
      </c>
      <c r="H13" s="116" t="s">
        <v>115</v>
      </c>
    </row>
    <row r="14" spans="1:9" x14ac:dyDescent="0.2">
      <c r="A14" s="117" t="s">
        <v>71</v>
      </c>
    </row>
    <row r="15" spans="1:9" x14ac:dyDescent="0.2">
      <c r="A15" s="116" t="s">
        <v>72</v>
      </c>
    </row>
    <row r="16" spans="1:9" x14ac:dyDescent="0.2">
      <c r="A16" s="116" t="s">
        <v>73</v>
      </c>
      <c r="H16" s="116"/>
    </row>
    <row r="17" spans="1:1" x14ac:dyDescent="0.2">
      <c r="A17" s="116" t="s">
        <v>74</v>
      </c>
    </row>
    <row r="18" spans="1:1" x14ac:dyDescent="0.2">
      <c r="A18" s="111" t="s">
        <v>102</v>
      </c>
    </row>
  </sheetData>
  <sortState ref="C19:C29">
    <sortCondition ref="C19"/>
  </sortState>
  <conditionalFormatting sqref="G2">
    <cfRule type="containsText" dxfId="1115" priority="24" operator="containsText" text="Corrección ">
      <formula>NOT(ISERROR(SEARCH("Corrección ",G2)))</formula>
    </cfRule>
  </conditionalFormatting>
  <conditionalFormatting sqref="G3">
    <cfRule type="containsText" dxfId="1114" priority="22" operator="containsText" text="Acción Correctiva ">
      <formula>NOT(ISERROR(SEARCH("Acción Correctiva ",G3)))</formula>
    </cfRule>
  </conditionalFormatting>
  <conditionalFormatting sqref="G4">
    <cfRule type="containsText" dxfId="1113" priority="21" operator="containsText" text="Acción de Mejora ">
      <formula>NOT(ISERROR(SEARCH("Acción de Mejora ",G4)))</formula>
    </cfRule>
  </conditionalFormatting>
  <conditionalFormatting sqref="E2">
    <cfRule type="containsText" dxfId="1112" priority="61" operator="containsText" text="Hallazgo - No conformidad">
      <formula>NOT(ISERROR(SEARCH("Hallazgo - No conformidad",E2)))</formula>
    </cfRule>
  </conditionalFormatting>
  <conditionalFormatting sqref="E3">
    <cfRule type="containsText" dxfId="1111" priority="60" operator="containsText" text="Oportunidad de Mejora ">
      <formula>NOT(ISERROR(SEARCH("Oportunidad de Mejora ",E3)))</formula>
    </cfRule>
  </conditionalFormatting>
  <conditionalFormatting sqref="I2">
    <cfRule type="containsText" dxfId="1110" priority="52" operator="containsText" text="No iniciada">
      <formula>NOT(ISERROR(SEARCH("No iniciada",I2)))</formula>
    </cfRule>
    <cfRule type="containsText" dxfId="1109" priority="53" operator="containsText" text="No iniciada">
      <formula>NOT(ISERROR(SEARCH("No iniciada",I2)))</formula>
    </cfRule>
  </conditionalFormatting>
  <conditionalFormatting sqref="I3">
    <cfRule type="containsText" dxfId="1108" priority="38" operator="containsText" text="En Ejecución Oportuna">
      <formula>NOT(ISERROR(SEARCH("En Ejecución Oportuna",I3)))</formula>
    </cfRule>
    <cfRule type="containsText" dxfId="1107" priority="51" operator="containsText" text="En Ejecución">
      <formula>NOT(ISERROR(SEARCH("En Ejecución",I3)))</formula>
    </cfRule>
  </conditionalFormatting>
  <conditionalFormatting sqref="I5">
    <cfRule type="cellIs" dxfId="1106" priority="34" operator="equal">
      <formula>$I$5</formula>
    </cfRule>
    <cfRule type="containsText" dxfId="1105" priority="35" operator="containsText" text="Cerrada ">
      <formula>NOT(ISERROR(SEARCH("Cerrada ",I5)))</formula>
    </cfRule>
    <cfRule type="cellIs" dxfId="1104" priority="36" operator="equal">
      <formula>$I$5</formula>
    </cfRule>
    <cfRule type="containsText" dxfId="1103" priority="44" operator="containsText" text="En Ejecución">
      <formula>NOT(ISERROR(SEARCH("En Ejecución",I5)))</formula>
    </cfRule>
  </conditionalFormatting>
  <conditionalFormatting sqref="I4">
    <cfRule type="cellIs" dxfId="1102" priority="37" operator="equal">
      <formula>$I$4</formula>
    </cfRule>
    <cfRule type="containsText" dxfId="1101" priority="43" operator="containsText" text="En Ejecución">
      <formula>NOT(ISERROR(SEARCH("En Ejecución",I4)))</formula>
    </cfRule>
  </conditionalFormatting>
  <conditionalFormatting sqref="G5">
    <cfRule type="containsText" dxfId="1100" priority="20" operator="containsText" text="Acción preventiva ">
      <formula>NOT(ISERROR(SEARCH("Acción preventiva ",G5)))</formula>
    </cfRule>
  </conditionalFormatting>
  <conditionalFormatting sqref="A2">
    <cfRule type="containsText" dxfId="1099" priority="19" operator="containsText" text="1. Gestión Estratégica">
      <formula>NOT(ISERROR(SEARCH("1. Gestión Estratégica",A2)))</formula>
    </cfRule>
  </conditionalFormatting>
  <conditionalFormatting sqref="A3">
    <cfRule type="containsText" dxfId="1098" priority="18" operator="containsText" text="2. Gestión de Comunicaciones">
      <formula>NOT(ISERROR(SEARCH("2. Gestión de Comunicaciones",A3)))</formula>
    </cfRule>
  </conditionalFormatting>
  <conditionalFormatting sqref="A4">
    <cfRule type="containsText" dxfId="1097" priority="17" operator="containsText" text="3. Prevención del Daño Antijurídico y Representación Judicial">
      <formula>NOT(ISERROR(SEARCH("3. Prevención del Daño Antijurídico y Representación Judicial",A4)))</formula>
    </cfRule>
  </conditionalFormatting>
  <conditionalFormatting sqref="A13">
    <cfRule type="containsText" dxfId="1096" priority="16" operator="containsText" text="12. Gestión del Talento Humano">
      <formula>NOT(ISERROR(SEARCH("12. Gestión del Talento Humano",A13)))</formula>
    </cfRule>
  </conditionalFormatting>
  <conditionalFormatting sqref="A15">
    <cfRule type="containsText" dxfId="1095" priority="15" operator="containsText" text="14. Gestión Tecnología de la Información y Comunicaciones">
      <formula>NOT(ISERROR(SEARCH("14. Gestión Tecnología de la Información y Comunicaciones",A15)))</formula>
    </cfRule>
  </conditionalFormatting>
  <conditionalFormatting sqref="A5">
    <cfRule type="containsText" dxfId="1094" priority="14" operator="containsText" text="4. Reasentamientos Humanos">
      <formula>NOT(ISERROR(SEARCH("4. Reasentamientos Humanos",A5)))</formula>
    </cfRule>
  </conditionalFormatting>
  <conditionalFormatting sqref="A6">
    <cfRule type="containsText" dxfId="1093" priority="13" operator="containsText" text="5. Mejoramiento de Vivienda">
      <formula>NOT(ISERROR(SEARCH("5. Mejoramiento de Vivienda",A6)))</formula>
    </cfRule>
  </conditionalFormatting>
  <conditionalFormatting sqref="A7">
    <cfRule type="containsText" dxfId="1092" priority="12" operator="containsText" text="6. Mejoramiento de Barrios">
      <formula>NOT(ISERROR(SEARCH("6. Mejoramiento de Barrios",A7)))</formula>
    </cfRule>
  </conditionalFormatting>
  <conditionalFormatting sqref="A8">
    <cfRule type="containsText" dxfId="1091" priority="11" operator="containsText" text="7. Urbanizaciones y Titulación">
      <formula>NOT(ISERROR(SEARCH("7. Urbanizaciones y Titulación",A8)))</formula>
    </cfRule>
  </conditionalFormatting>
  <conditionalFormatting sqref="A9">
    <cfRule type="containsText" dxfId="1090" priority="10" operator="containsText" text="8. Servicio al Ciudadano">
      <formula>NOT(ISERROR(SEARCH("8. Servicio al Ciudadano",A9)))</formula>
    </cfRule>
  </conditionalFormatting>
  <conditionalFormatting sqref="A10">
    <cfRule type="containsText" dxfId="1089" priority="9" operator="containsText" text="9. Gestión Administrativa ">
      <formula>NOT(ISERROR(SEARCH("9. Gestión Administrativa ",A10)))</formula>
    </cfRule>
  </conditionalFormatting>
  <conditionalFormatting sqref="A11">
    <cfRule type="containsText" dxfId="1088" priority="8" operator="containsText" text="10. Gestión Financiera ">
      <formula>NOT(ISERROR(SEARCH("10. Gestión Financiera ",A11)))</formula>
    </cfRule>
  </conditionalFormatting>
  <conditionalFormatting sqref="A12">
    <cfRule type="containsText" dxfId="1087" priority="7" operator="containsText" text="11. Gestión Documental">
      <formula>NOT(ISERROR(SEARCH("11. Gestión Documental",A12)))</formula>
    </cfRule>
  </conditionalFormatting>
  <conditionalFormatting sqref="A14">
    <cfRule type="containsText" dxfId="1086" priority="6" operator="containsText" text="13. Adquisición de Bienes y Servicios">
      <formula>NOT(ISERROR(SEARCH("13. Adquisición de Bienes y Servicios",A14)))</formula>
    </cfRule>
  </conditionalFormatting>
  <conditionalFormatting sqref="A16">
    <cfRule type="containsText" dxfId="1085" priority="5" operator="containsText" text="15. Gestión del Control Interno Disciplinario">
      <formula>NOT(ISERROR(SEARCH("15. Gestión del Control Interno Disciplinario",A16)))</formula>
    </cfRule>
  </conditionalFormatting>
  <conditionalFormatting sqref="A17">
    <cfRule type="containsText" dxfId="1084" priority="4" operator="containsText" text="16. Evaluación de la Gestión">
      <formula>NOT(ISERROR(SEARCH("16. Evaluación de la Gestión",A17)))</formula>
    </cfRule>
  </conditionalFormatting>
  <conditionalFormatting sqref="A18">
    <cfRule type="containsText" dxfId="1083" priority="3" operator="containsText" text="17. Todos los Procesos">
      <formula>NOT(ISERROR(SEARCH("17. Todos los Procesos",A18)))</formula>
    </cfRule>
  </conditionalFormatting>
  <conditionalFormatting sqref="F2">
    <cfRule type="containsText" dxfId="1082" priority="2" operator="containsText" text="SI">
      <formula>NOT(ISERROR(SEARCH("SI",F2)))</formula>
    </cfRule>
  </conditionalFormatting>
  <conditionalFormatting sqref="F3">
    <cfRule type="containsText" dxfId="1081" priority="1" operator="containsText" text="NO">
      <formula>NOT(ISERROR(SEARCH("NO",F3)))</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39" operator="containsText" id="{E8C84362-0EF0-4C19-ADF0-CAF85CC14D74}">
            <xm:f>NOT(ISERROR(SEARCH($I$3,I2)))</xm:f>
            <xm:f>$I$3</xm:f>
            <x14:dxf>
              <font>
                <color theme="1"/>
              </font>
            </x14:dxf>
          </x14:cfRule>
          <x14:cfRule type="containsText" priority="40" operator="containsText" id="{C26067FE-C921-493A-849F-D24707E29846}">
            <xm:f>NOT(ISERROR(SEARCH($I$5,I2)))</xm:f>
            <xm:f>$I$5</xm:f>
            <x14:dxf>
              <font>
                <color rgb="FF006100"/>
              </font>
              <fill>
                <patternFill>
                  <bgColor rgb="FFC6EFCE"/>
                </patternFill>
              </fill>
            </x14:dxf>
          </x14:cfRule>
          <x14:cfRule type="containsText" priority="41" operator="containsText" id="{4F61C133-0AB3-42C3-BEDB-324AD0D4AD1E}">
            <xm:f>NOT(ISERROR(SEARCH($I$4,I2)))</xm:f>
            <xm:f>$I$4</xm:f>
            <x14:dxf>
              <font>
                <color theme="1"/>
              </font>
              <fill>
                <patternFill>
                  <bgColor rgb="FFFFFF00"/>
                </patternFill>
              </fill>
            </x14:dxf>
          </x14:cfRule>
          <x14:cfRule type="containsText" priority="42" operator="containsText" id="{5385EFAC-5679-4771-9F5D-6DD285529F71}">
            <xm:f>NOT(ISERROR(SEARCH($I$3,I2)))</xm:f>
            <xm:f>$I$3</xm:f>
            <x14:dxf>
              <font>
                <color rgb="FF9C6500"/>
              </font>
              <fill>
                <patternFill>
                  <bgColor rgb="FFFFEB9C"/>
                </patternFill>
              </fill>
            </x14:dxf>
          </x14:cfRule>
          <xm:sqref>I2:I5</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N181"/>
  <sheetViews>
    <sheetView tabSelected="1" topLeftCell="N7" zoomScale="70" zoomScaleNormal="70" zoomScaleSheetLayoutView="88" workbookViewId="0">
      <pane ySplit="1" topLeftCell="A8" activePane="bottomLeft" state="frozen"/>
      <selection activeCell="A7" sqref="A7"/>
      <selection pane="bottomLeft" activeCell="AA9" sqref="AA9"/>
    </sheetView>
  </sheetViews>
  <sheetFormatPr baseColWidth="10" defaultRowHeight="12.75" x14ac:dyDescent="0.2"/>
  <cols>
    <col min="1" max="1" width="4.28515625" style="1" customWidth="1"/>
    <col min="2" max="2" width="28.5703125" style="1" customWidth="1"/>
    <col min="3" max="3" width="12.85546875" style="1" customWidth="1"/>
    <col min="4" max="4" width="12.85546875" style="29" customWidth="1"/>
    <col min="5" max="5" width="27.140625" style="29" customWidth="1"/>
    <col min="6" max="6" width="28.5703125" style="29" customWidth="1"/>
    <col min="7" max="7" width="17.140625" style="29" customWidth="1"/>
    <col min="8" max="8" width="14.28515625" style="2" customWidth="1"/>
    <col min="9" max="9" width="21.42578125" style="2" customWidth="1"/>
    <col min="10" max="10" width="50" style="159" customWidth="1"/>
    <col min="11" max="11" width="12.140625" style="2" customWidth="1"/>
    <col min="12" max="12" width="14.28515625" style="3" customWidth="1"/>
    <col min="13" max="13" width="50" style="29" customWidth="1"/>
    <col min="14" max="14" width="15.7109375" style="29" customWidth="1"/>
    <col min="15" max="15" width="50" style="29" customWidth="1"/>
    <col min="16" max="17" width="14.28515625" style="3" customWidth="1"/>
    <col min="18" max="19" width="14.28515625" style="29" customWidth="1"/>
    <col min="20" max="21" width="28.5703125" style="3" customWidth="1"/>
    <col min="22" max="24" width="14.42578125" style="3" customWidth="1"/>
    <col min="25" max="25" width="40.140625" style="3" customWidth="1"/>
    <col min="26" max="27" width="14.42578125" style="3" customWidth="1"/>
    <col min="28" max="28" width="39.140625" style="3" customWidth="1"/>
    <col min="29" max="29" width="15" style="3" customWidth="1"/>
    <col min="30" max="30" width="11.5703125" style="3" customWidth="1"/>
    <col min="31" max="16384" width="11.42578125" style="1"/>
  </cols>
  <sheetData>
    <row r="1" spans="1:40" ht="23.25" customHeight="1" x14ac:dyDescent="0.2">
      <c r="A1" s="220"/>
      <c r="B1" s="221"/>
      <c r="C1" s="208" t="s">
        <v>31</v>
      </c>
      <c r="D1" s="209"/>
      <c r="E1" s="209"/>
      <c r="F1" s="209"/>
      <c r="G1" s="209"/>
      <c r="H1" s="209"/>
      <c r="I1" s="209"/>
      <c r="J1" s="210"/>
      <c r="K1" s="209"/>
      <c r="L1" s="209"/>
      <c r="M1" s="209"/>
      <c r="N1" s="209"/>
      <c r="O1" s="209"/>
      <c r="P1" s="209"/>
      <c r="Q1" s="209"/>
      <c r="R1" s="209"/>
      <c r="S1" s="209"/>
      <c r="T1" s="209"/>
      <c r="U1" s="209"/>
      <c r="V1" s="209"/>
      <c r="W1" s="209"/>
      <c r="X1" s="209"/>
      <c r="Y1" s="209"/>
      <c r="Z1" s="209"/>
      <c r="AA1" s="211"/>
      <c r="AB1" s="33" t="s">
        <v>26</v>
      </c>
      <c r="AC1" s="234" t="s">
        <v>27</v>
      </c>
      <c r="AD1" s="235"/>
    </row>
    <row r="2" spans="1:40" ht="23.25" customHeight="1" x14ac:dyDescent="0.2">
      <c r="A2" s="222"/>
      <c r="B2" s="223"/>
      <c r="C2" s="212"/>
      <c r="D2" s="213"/>
      <c r="E2" s="213"/>
      <c r="F2" s="213"/>
      <c r="G2" s="213"/>
      <c r="H2" s="213"/>
      <c r="I2" s="213"/>
      <c r="J2" s="214"/>
      <c r="K2" s="213"/>
      <c r="L2" s="213"/>
      <c r="M2" s="213"/>
      <c r="N2" s="213"/>
      <c r="O2" s="213"/>
      <c r="P2" s="213"/>
      <c r="Q2" s="213"/>
      <c r="R2" s="213"/>
      <c r="S2" s="213"/>
      <c r="T2" s="213"/>
      <c r="U2" s="213"/>
      <c r="V2" s="213"/>
      <c r="W2" s="213"/>
      <c r="X2" s="213"/>
      <c r="Y2" s="213"/>
      <c r="Z2" s="213"/>
      <c r="AA2" s="215"/>
      <c r="AB2" s="34" t="s">
        <v>98</v>
      </c>
      <c r="AC2" s="24" t="s">
        <v>42</v>
      </c>
      <c r="AD2" s="25"/>
    </row>
    <row r="3" spans="1:40" ht="23.25" customHeight="1" thickBot="1" x14ac:dyDescent="0.25">
      <c r="A3" s="224"/>
      <c r="B3" s="225"/>
      <c r="C3" s="216"/>
      <c r="D3" s="217"/>
      <c r="E3" s="217"/>
      <c r="F3" s="217"/>
      <c r="G3" s="217"/>
      <c r="H3" s="217"/>
      <c r="I3" s="217"/>
      <c r="J3" s="218"/>
      <c r="K3" s="217"/>
      <c r="L3" s="217"/>
      <c r="M3" s="217"/>
      <c r="N3" s="217"/>
      <c r="O3" s="217"/>
      <c r="P3" s="217"/>
      <c r="Q3" s="217"/>
      <c r="R3" s="217"/>
      <c r="S3" s="217"/>
      <c r="T3" s="217"/>
      <c r="U3" s="217"/>
      <c r="V3" s="217"/>
      <c r="W3" s="217"/>
      <c r="X3" s="217"/>
      <c r="Y3" s="217"/>
      <c r="Z3" s="217"/>
      <c r="AA3" s="219"/>
      <c r="AB3" s="35" t="s">
        <v>29</v>
      </c>
      <c r="AC3" s="236">
        <v>43277</v>
      </c>
      <c r="AD3" s="237"/>
    </row>
    <row r="4" spans="1:40" ht="6.75" customHeight="1" thickBot="1" x14ac:dyDescent="0.25">
      <c r="D4" s="9"/>
      <c r="E4" s="9"/>
      <c r="F4" s="9"/>
      <c r="G4" s="9"/>
      <c r="H4" s="9"/>
      <c r="I4" s="9"/>
      <c r="J4" s="153"/>
      <c r="K4" s="9"/>
      <c r="L4" s="9"/>
      <c r="M4" s="9"/>
      <c r="N4" s="9"/>
      <c r="O4" s="9"/>
      <c r="P4" s="9"/>
      <c r="Q4" s="9"/>
      <c r="R4" s="9"/>
      <c r="S4" s="9"/>
      <c r="T4" s="9"/>
      <c r="U4" s="9"/>
      <c r="V4" s="9"/>
      <c r="W4" s="9"/>
      <c r="X4" s="9"/>
      <c r="Y4" s="9"/>
      <c r="Z4" s="9"/>
      <c r="AA4" s="9"/>
      <c r="AB4" s="9"/>
      <c r="AC4" s="23"/>
      <c r="AD4" s="22"/>
    </row>
    <row r="5" spans="1:40" s="4" customFormat="1" ht="45.75" customHeight="1" thickBot="1" x14ac:dyDescent="0.25">
      <c r="A5" s="241" t="s">
        <v>41</v>
      </c>
      <c r="B5" s="242"/>
      <c r="C5" s="242"/>
      <c r="D5" s="242"/>
      <c r="E5" s="242"/>
      <c r="F5" s="242"/>
      <c r="G5" s="242"/>
      <c r="H5" s="242"/>
      <c r="I5" s="26" t="s">
        <v>157</v>
      </c>
      <c r="J5" s="250" t="s">
        <v>45</v>
      </c>
      <c r="K5" s="233"/>
      <c r="L5" s="243" t="s">
        <v>102</v>
      </c>
      <c r="M5" s="244"/>
      <c r="N5" s="244"/>
      <c r="O5" s="245"/>
      <c r="P5" s="28"/>
      <c r="Q5" s="231" t="s">
        <v>43</v>
      </c>
      <c r="R5" s="232"/>
      <c r="S5" s="232"/>
      <c r="T5" s="233"/>
      <c r="U5" s="226" t="s">
        <v>158</v>
      </c>
      <c r="V5" s="227"/>
      <c r="W5" s="39"/>
      <c r="X5" s="39"/>
      <c r="Y5" s="39"/>
      <c r="Z5" s="39"/>
      <c r="AA5" s="39"/>
      <c r="AB5" s="28"/>
      <c r="AC5" s="40"/>
      <c r="AD5" s="86"/>
    </row>
    <row r="6" spans="1:40" s="41" customFormat="1" ht="33" customHeight="1" thickBot="1" x14ac:dyDescent="0.25">
      <c r="A6" s="246" t="s">
        <v>141</v>
      </c>
      <c r="B6" s="247"/>
      <c r="C6" s="247"/>
      <c r="D6" s="247"/>
      <c r="E6" s="247"/>
      <c r="F6" s="247"/>
      <c r="G6" s="247"/>
      <c r="H6" s="247"/>
      <c r="I6" s="247"/>
      <c r="J6" s="248"/>
      <c r="K6" s="249"/>
      <c r="L6" s="251" t="s">
        <v>140</v>
      </c>
      <c r="M6" s="252"/>
      <c r="N6" s="252"/>
      <c r="O6" s="252"/>
      <c r="P6" s="252"/>
      <c r="Q6" s="252"/>
      <c r="R6" s="252"/>
      <c r="S6" s="252"/>
      <c r="T6" s="252"/>
      <c r="U6" s="253"/>
      <c r="V6" s="238" t="s">
        <v>56</v>
      </c>
      <c r="W6" s="239"/>
      <c r="X6" s="239"/>
      <c r="Y6" s="239"/>
      <c r="Z6" s="240"/>
      <c r="AA6" s="228" t="s">
        <v>95</v>
      </c>
      <c r="AB6" s="229"/>
      <c r="AC6" s="229"/>
      <c r="AD6" s="230"/>
    </row>
    <row r="7" spans="1:40" s="42" customFormat="1" ht="72.75" thickBot="1" x14ac:dyDescent="0.25">
      <c r="A7" s="100" t="s">
        <v>57</v>
      </c>
      <c r="B7" s="100" t="s">
        <v>58</v>
      </c>
      <c r="C7" s="100" t="s">
        <v>143</v>
      </c>
      <c r="D7" s="100" t="s">
        <v>144</v>
      </c>
      <c r="E7" s="101" t="s">
        <v>145</v>
      </c>
      <c r="F7" s="101" t="s">
        <v>142</v>
      </c>
      <c r="G7" s="100" t="s">
        <v>91</v>
      </c>
      <c r="H7" s="102" t="s">
        <v>146</v>
      </c>
      <c r="I7" s="102" t="s">
        <v>147</v>
      </c>
      <c r="J7" s="154" t="s">
        <v>149</v>
      </c>
      <c r="K7" s="102" t="s">
        <v>152</v>
      </c>
      <c r="L7" s="97" t="s">
        <v>151</v>
      </c>
      <c r="M7" s="30" t="s">
        <v>103</v>
      </c>
      <c r="N7" s="30" t="s">
        <v>53</v>
      </c>
      <c r="O7" s="30" t="s">
        <v>44</v>
      </c>
      <c r="P7" s="30" t="s">
        <v>96</v>
      </c>
      <c r="Q7" s="30" t="s">
        <v>97</v>
      </c>
      <c r="R7" s="30" t="s">
        <v>153</v>
      </c>
      <c r="S7" s="30" t="s">
        <v>154</v>
      </c>
      <c r="T7" s="30" t="s">
        <v>92</v>
      </c>
      <c r="U7" s="30" t="s">
        <v>155</v>
      </c>
      <c r="V7" s="31" t="s">
        <v>43</v>
      </c>
      <c r="W7" s="31" t="s">
        <v>118</v>
      </c>
      <c r="X7" s="31" t="s">
        <v>116</v>
      </c>
      <c r="Y7" s="31" t="s">
        <v>93</v>
      </c>
      <c r="Z7" s="32" t="s">
        <v>117</v>
      </c>
      <c r="AA7" s="36" t="s">
        <v>77</v>
      </c>
      <c r="AB7" s="36" t="s">
        <v>78</v>
      </c>
      <c r="AC7" s="36" t="s">
        <v>80</v>
      </c>
      <c r="AD7" s="36" t="s">
        <v>79</v>
      </c>
      <c r="AL7" s="97" t="s">
        <v>151</v>
      </c>
      <c r="AM7" s="30" t="s">
        <v>103</v>
      </c>
      <c r="AN7" s="30" t="s">
        <v>152</v>
      </c>
    </row>
    <row r="8" spans="1:40" s="45" customFormat="1" ht="216.75" thickTop="1" x14ac:dyDescent="0.2">
      <c r="A8" s="103">
        <v>1</v>
      </c>
      <c r="B8" s="104" t="s">
        <v>68</v>
      </c>
      <c r="C8" s="104" t="s">
        <v>329</v>
      </c>
      <c r="D8" s="104" t="s">
        <v>54</v>
      </c>
      <c r="E8" s="104" t="s">
        <v>129</v>
      </c>
      <c r="F8" s="104" t="s">
        <v>327</v>
      </c>
      <c r="G8" s="104" t="s">
        <v>87</v>
      </c>
      <c r="H8" s="162">
        <v>41697</v>
      </c>
      <c r="I8" s="105" t="s">
        <v>52</v>
      </c>
      <c r="J8" s="129" t="s">
        <v>159</v>
      </c>
      <c r="K8" s="109" t="s">
        <v>75</v>
      </c>
      <c r="L8" s="95">
        <v>41726</v>
      </c>
      <c r="M8" s="46"/>
      <c r="N8" s="27" t="s">
        <v>50</v>
      </c>
      <c r="O8" s="135" t="s">
        <v>209</v>
      </c>
      <c r="P8" s="49"/>
      <c r="Q8" s="49"/>
      <c r="R8" s="95">
        <v>41726</v>
      </c>
      <c r="S8" s="95">
        <v>42004</v>
      </c>
      <c r="T8" s="43" t="s">
        <v>72</v>
      </c>
      <c r="U8" s="44" t="s">
        <v>156</v>
      </c>
      <c r="V8" s="48"/>
      <c r="W8" s="47"/>
      <c r="X8" s="47"/>
      <c r="Y8" s="47"/>
      <c r="Z8" s="43"/>
      <c r="AA8" s="48" t="s">
        <v>122</v>
      </c>
      <c r="AB8" s="49" t="s">
        <v>328</v>
      </c>
      <c r="AC8" s="49"/>
      <c r="AD8" s="51"/>
    </row>
    <row r="9" spans="1:40" s="45" customFormat="1" ht="360" x14ac:dyDescent="0.2">
      <c r="A9" s="127">
        <f>A8+1</f>
        <v>2</v>
      </c>
      <c r="B9" s="43" t="s">
        <v>72</v>
      </c>
      <c r="C9" s="43" t="s">
        <v>331</v>
      </c>
      <c r="D9" s="43" t="s">
        <v>54</v>
      </c>
      <c r="E9" s="43" t="s">
        <v>129</v>
      </c>
      <c r="F9" s="43" t="s">
        <v>330</v>
      </c>
      <c r="G9" s="43" t="s">
        <v>87</v>
      </c>
      <c r="H9" s="95">
        <v>41995</v>
      </c>
      <c r="I9" s="128" t="s">
        <v>52</v>
      </c>
      <c r="J9" s="130" t="s">
        <v>160</v>
      </c>
      <c r="K9" s="44" t="s">
        <v>75</v>
      </c>
      <c r="L9" s="95">
        <v>42010</v>
      </c>
      <c r="M9" s="46"/>
      <c r="N9" s="27" t="s">
        <v>50</v>
      </c>
      <c r="O9" s="136" t="s">
        <v>210</v>
      </c>
      <c r="P9" s="49"/>
      <c r="Q9" s="49"/>
      <c r="R9" s="95">
        <v>42010</v>
      </c>
      <c r="S9" s="95">
        <v>42369</v>
      </c>
      <c r="T9" s="43" t="s">
        <v>72</v>
      </c>
      <c r="U9" s="44" t="s">
        <v>156</v>
      </c>
      <c r="V9" s="48"/>
      <c r="W9" s="47"/>
      <c r="X9" s="47"/>
      <c r="Y9" s="47"/>
      <c r="Z9" s="43"/>
      <c r="AA9" s="48" t="s">
        <v>122</v>
      </c>
      <c r="AB9" s="49" t="s">
        <v>332</v>
      </c>
      <c r="AC9" s="49"/>
      <c r="AD9" s="51"/>
    </row>
    <row r="10" spans="1:40" s="45" customFormat="1" ht="201" customHeight="1" x14ac:dyDescent="0.2">
      <c r="A10" s="127">
        <f t="shared" ref="A10:A73" si="0">A9+1</f>
        <v>3</v>
      </c>
      <c r="B10" s="43" t="s">
        <v>72</v>
      </c>
      <c r="C10" s="43" t="s">
        <v>333</v>
      </c>
      <c r="D10" s="43" t="s">
        <v>54</v>
      </c>
      <c r="E10" s="43" t="s">
        <v>129</v>
      </c>
      <c r="F10" s="43" t="s">
        <v>330</v>
      </c>
      <c r="G10" s="43" t="s">
        <v>87</v>
      </c>
      <c r="H10" s="95">
        <v>41995</v>
      </c>
      <c r="I10" s="128" t="s">
        <v>52</v>
      </c>
      <c r="J10" s="130" t="s">
        <v>161</v>
      </c>
      <c r="K10" s="44" t="s">
        <v>76</v>
      </c>
      <c r="L10" s="95"/>
      <c r="M10" s="46"/>
      <c r="N10" s="27"/>
      <c r="O10" s="137" t="s">
        <v>211</v>
      </c>
      <c r="P10" s="49"/>
      <c r="Q10" s="49"/>
      <c r="R10" s="95" t="s">
        <v>309</v>
      </c>
      <c r="S10" s="95" t="s">
        <v>309</v>
      </c>
      <c r="T10" s="43"/>
      <c r="U10" s="44"/>
      <c r="V10" s="48"/>
      <c r="W10" s="47"/>
      <c r="X10" s="47"/>
      <c r="Y10" s="47" t="s">
        <v>336</v>
      </c>
      <c r="Z10" s="43" t="s">
        <v>88</v>
      </c>
      <c r="AA10" s="48" t="s">
        <v>82</v>
      </c>
      <c r="AB10" s="49" t="s">
        <v>335</v>
      </c>
      <c r="AC10" s="141">
        <v>43267</v>
      </c>
      <c r="AD10" s="51" t="s">
        <v>88</v>
      </c>
    </row>
    <row r="11" spans="1:40" s="45" customFormat="1" ht="228" x14ac:dyDescent="0.2">
      <c r="A11" s="127">
        <f t="shared" si="0"/>
        <v>4</v>
      </c>
      <c r="B11" s="43" t="s">
        <v>72</v>
      </c>
      <c r="C11" s="43" t="s">
        <v>334</v>
      </c>
      <c r="D11" s="43" t="s">
        <v>54</v>
      </c>
      <c r="E11" s="43" t="s">
        <v>129</v>
      </c>
      <c r="F11" s="43" t="s">
        <v>330</v>
      </c>
      <c r="G11" s="43" t="s">
        <v>87</v>
      </c>
      <c r="H11" s="95">
        <v>41995</v>
      </c>
      <c r="I11" s="128" t="s">
        <v>52</v>
      </c>
      <c r="J11" s="130" t="s">
        <v>162</v>
      </c>
      <c r="K11" s="44" t="s">
        <v>75</v>
      </c>
      <c r="L11" s="95">
        <v>42010</v>
      </c>
      <c r="M11" s="46"/>
      <c r="N11" s="27" t="s">
        <v>50</v>
      </c>
      <c r="O11" s="136" t="s">
        <v>212</v>
      </c>
      <c r="P11" s="49"/>
      <c r="Q11" s="49"/>
      <c r="R11" s="95">
        <v>42010</v>
      </c>
      <c r="S11" s="95">
        <v>42369</v>
      </c>
      <c r="T11" s="43" t="s">
        <v>72</v>
      </c>
      <c r="U11" s="44" t="s">
        <v>156</v>
      </c>
      <c r="V11" s="48"/>
      <c r="W11" s="47"/>
      <c r="X11" s="47"/>
      <c r="Y11" s="47" t="s">
        <v>338</v>
      </c>
      <c r="Z11" s="43" t="s">
        <v>88</v>
      </c>
      <c r="AA11" s="48" t="s">
        <v>82</v>
      </c>
      <c r="AB11" s="49" t="s">
        <v>337</v>
      </c>
      <c r="AC11" s="141">
        <v>43215</v>
      </c>
      <c r="AD11" s="51" t="s">
        <v>88</v>
      </c>
    </row>
    <row r="12" spans="1:40" s="45" customFormat="1" ht="228" x14ac:dyDescent="0.2">
      <c r="A12" s="127">
        <f t="shared" si="0"/>
        <v>5</v>
      </c>
      <c r="B12" s="43" t="s">
        <v>72</v>
      </c>
      <c r="C12" s="43" t="s">
        <v>334</v>
      </c>
      <c r="D12" s="43" t="s">
        <v>54</v>
      </c>
      <c r="E12" s="43" t="s">
        <v>129</v>
      </c>
      <c r="F12" s="43" t="s">
        <v>330</v>
      </c>
      <c r="G12" s="43" t="s">
        <v>87</v>
      </c>
      <c r="H12" s="95">
        <v>41995</v>
      </c>
      <c r="I12" s="128" t="s">
        <v>52</v>
      </c>
      <c r="J12" s="130" t="s">
        <v>162</v>
      </c>
      <c r="K12" s="44" t="s">
        <v>75</v>
      </c>
      <c r="L12" s="95">
        <v>42010</v>
      </c>
      <c r="M12" s="46"/>
      <c r="N12" s="27" t="s">
        <v>50</v>
      </c>
      <c r="O12" s="136" t="s">
        <v>213</v>
      </c>
      <c r="P12" s="49"/>
      <c r="Q12" s="49"/>
      <c r="R12" s="95">
        <v>42010</v>
      </c>
      <c r="S12" s="95">
        <v>42369</v>
      </c>
      <c r="T12" s="43" t="s">
        <v>72</v>
      </c>
      <c r="U12" s="44" t="s">
        <v>156</v>
      </c>
      <c r="V12" s="48"/>
      <c r="W12" s="47"/>
      <c r="X12" s="47"/>
      <c r="Y12" s="47" t="s">
        <v>341</v>
      </c>
      <c r="Z12" s="43" t="s">
        <v>88</v>
      </c>
      <c r="AA12" s="48" t="s">
        <v>82</v>
      </c>
      <c r="AB12" s="49" t="s">
        <v>340</v>
      </c>
      <c r="AC12" s="141">
        <v>43215</v>
      </c>
      <c r="AD12" s="51" t="s">
        <v>88</v>
      </c>
    </row>
    <row r="13" spans="1:40" s="45" customFormat="1" ht="228" x14ac:dyDescent="0.2">
      <c r="A13" s="127">
        <f t="shared" si="0"/>
        <v>6</v>
      </c>
      <c r="B13" s="43" t="s">
        <v>72</v>
      </c>
      <c r="C13" s="43" t="s">
        <v>334</v>
      </c>
      <c r="D13" s="43" t="s">
        <v>54</v>
      </c>
      <c r="E13" s="43" t="s">
        <v>129</v>
      </c>
      <c r="F13" s="43" t="s">
        <v>330</v>
      </c>
      <c r="G13" s="43" t="s">
        <v>87</v>
      </c>
      <c r="H13" s="95">
        <v>41995</v>
      </c>
      <c r="I13" s="128" t="s">
        <v>52</v>
      </c>
      <c r="J13" s="130" t="s">
        <v>162</v>
      </c>
      <c r="K13" s="44" t="s">
        <v>75</v>
      </c>
      <c r="L13" s="95">
        <v>42010</v>
      </c>
      <c r="M13" s="46"/>
      <c r="N13" s="27" t="s">
        <v>50</v>
      </c>
      <c r="O13" s="136" t="s">
        <v>214</v>
      </c>
      <c r="P13" s="49"/>
      <c r="Q13" s="49"/>
      <c r="R13" s="95">
        <v>42010</v>
      </c>
      <c r="S13" s="95">
        <v>42369</v>
      </c>
      <c r="T13" s="43" t="s">
        <v>72</v>
      </c>
      <c r="U13" s="44" t="s">
        <v>156</v>
      </c>
      <c r="V13" s="48"/>
      <c r="W13" s="47"/>
      <c r="X13" s="47"/>
      <c r="Y13" s="47"/>
      <c r="Z13" s="43"/>
      <c r="AA13" s="48" t="s">
        <v>122</v>
      </c>
      <c r="AB13" s="49" t="s">
        <v>343</v>
      </c>
      <c r="AC13" s="49"/>
      <c r="AD13" s="51"/>
    </row>
    <row r="14" spans="1:40" s="45" customFormat="1" ht="216" x14ac:dyDescent="0.2">
      <c r="A14" s="127">
        <f t="shared" si="0"/>
        <v>7</v>
      </c>
      <c r="B14" s="43" t="s">
        <v>72</v>
      </c>
      <c r="C14" s="43" t="s">
        <v>334</v>
      </c>
      <c r="D14" s="43" t="s">
        <v>54</v>
      </c>
      <c r="E14" s="43" t="s">
        <v>129</v>
      </c>
      <c r="F14" s="43" t="s">
        <v>330</v>
      </c>
      <c r="G14" s="43" t="s">
        <v>87</v>
      </c>
      <c r="H14" s="95">
        <v>41995</v>
      </c>
      <c r="I14" s="128" t="s">
        <v>52</v>
      </c>
      <c r="J14" s="130" t="s">
        <v>162</v>
      </c>
      <c r="K14" s="44" t="s">
        <v>75</v>
      </c>
      <c r="L14" s="95">
        <v>42010</v>
      </c>
      <c r="M14" s="46"/>
      <c r="N14" s="27" t="s">
        <v>50</v>
      </c>
      <c r="O14" s="136" t="s">
        <v>215</v>
      </c>
      <c r="P14" s="49"/>
      <c r="Q14" s="49"/>
      <c r="R14" s="95">
        <v>42010</v>
      </c>
      <c r="S14" s="95">
        <v>42369</v>
      </c>
      <c r="T14" s="43" t="s">
        <v>72</v>
      </c>
      <c r="U14" s="44" t="s">
        <v>156</v>
      </c>
      <c r="V14" s="48"/>
      <c r="W14" s="47"/>
      <c r="X14" s="47"/>
      <c r="Y14" s="47" t="s">
        <v>345</v>
      </c>
      <c r="Z14" s="43" t="s">
        <v>88</v>
      </c>
      <c r="AA14" s="48" t="s">
        <v>82</v>
      </c>
      <c r="AB14" s="49" t="s">
        <v>344</v>
      </c>
      <c r="AC14" s="141">
        <v>43227</v>
      </c>
      <c r="AD14" s="51" t="s">
        <v>88</v>
      </c>
    </row>
    <row r="15" spans="1:40" s="45" customFormat="1" ht="409.5" x14ac:dyDescent="0.2">
      <c r="A15" s="127">
        <f t="shared" si="0"/>
        <v>8</v>
      </c>
      <c r="B15" s="43" t="s">
        <v>72</v>
      </c>
      <c r="C15" s="43" t="s">
        <v>339</v>
      </c>
      <c r="D15" s="43" t="s">
        <v>54</v>
      </c>
      <c r="E15" s="43" t="s">
        <v>129</v>
      </c>
      <c r="F15" s="43" t="s">
        <v>330</v>
      </c>
      <c r="G15" s="43" t="s">
        <v>87</v>
      </c>
      <c r="H15" s="95">
        <v>41995</v>
      </c>
      <c r="I15" s="128" t="s">
        <v>52</v>
      </c>
      <c r="J15" s="130" t="s">
        <v>163</v>
      </c>
      <c r="K15" s="44" t="s">
        <v>75</v>
      </c>
      <c r="L15" s="95">
        <v>42010</v>
      </c>
      <c r="M15" s="46"/>
      <c r="N15" s="27" t="s">
        <v>49</v>
      </c>
      <c r="O15" s="136" t="s">
        <v>216</v>
      </c>
      <c r="P15" s="49"/>
      <c r="Q15" s="49"/>
      <c r="R15" s="95">
        <v>42010</v>
      </c>
      <c r="S15" s="95">
        <v>42369</v>
      </c>
      <c r="T15" s="43" t="s">
        <v>72</v>
      </c>
      <c r="U15" s="44" t="s">
        <v>156</v>
      </c>
      <c r="V15" s="48"/>
      <c r="W15" s="47"/>
      <c r="X15" s="47"/>
      <c r="Y15" s="47"/>
      <c r="Z15" s="43"/>
      <c r="AA15" s="48" t="s">
        <v>122</v>
      </c>
      <c r="AB15" s="49" t="s">
        <v>348</v>
      </c>
      <c r="AC15" s="49"/>
      <c r="AD15" s="51"/>
    </row>
    <row r="16" spans="1:40" s="45" customFormat="1" ht="96" x14ac:dyDescent="0.2">
      <c r="A16" s="127">
        <f t="shared" si="0"/>
        <v>9</v>
      </c>
      <c r="B16" s="43" t="s">
        <v>72</v>
      </c>
      <c r="C16" s="43" t="s">
        <v>342</v>
      </c>
      <c r="D16" s="43" t="s">
        <v>54</v>
      </c>
      <c r="E16" s="43" t="s">
        <v>129</v>
      </c>
      <c r="F16" s="43" t="s">
        <v>349</v>
      </c>
      <c r="G16" s="43" t="s">
        <v>87</v>
      </c>
      <c r="H16" s="95">
        <v>42368</v>
      </c>
      <c r="I16" s="128" t="s">
        <v>52</v>
      </c>
      <c r="J16" s="130" t="s">
        <v>164</v>
      </c>
      <c r="K16" s="44" t="s">
        <v>75</v>
      </c>
      <c r="L16" s="95">
        <v>42381</v>
      </c>
      <c r="M16" s="46"/>
      <c r="N16" s="27" t="s">
        <v>50</v>
      </c>
      <c r="O16" s="138" t="s">
        <v>217</v>
      </c>
      <c r="P16" s="49"/>
      <c r="Q16" s="49"/>
      <c r="R16" s="95">
        <v>42381</v>
      </c>
      <c r="S16" s="95">
        <v>42735</v>
      </c>
      <c r="T16" s="43" t="s">
        <v>72</v>
      </c>
      <c r="U16" s="44" t="s">
        <v>156</v>
      </c>
      <c r="V16" s="48"/>
      <c r="W16" s="47"/>
      <c r="X16" s="47"/>
      <c r="Y16" s="47"/>
      <c r="Z16" s="43"/>
      <c r="AA16" s="48" t="s">
        <v>122</v>
      </c>
      <c r="AB16" s="49" t="s">
        <v>351</v>
      </c>
      <c r="AC16" s="49"/>
      <c r="AD16" s="51"/>
    </row>
    <row r="17" spans="1:30" s="45" customFormat="1" ht="264" x14ac:dyDescent="0.2">
      <c r="A17" s="127">
        <f t="shared" si="0"/>
        <v>10</v>
      </c>
      <c r="B17" s="43" t="s">
        <v>72</v>
      </c>
      <c r="C17" s="43" t="s">
        <v>346</v>
      </c>
      <c r="D17" s="43" t="s">
        <v>54</v>
      </c>
      <c r="E17" s="43" t="s">
        <v>129</v>
      </c>
      <c r="F17" s="43" t="s">
        <v>619</v>
      </c>
      <c r="G17" s="43" t="s">
        <v>87</v>
      </c>
      <c r="H17" s="95">
        <v>42368</v>
      </c>
      <c r="I17" s="128" t="s">
        <v>52</v>
      </c>
      <c r="J17" s="130" t="s">
        <v>165</v>
      </c>
      <c r="K17" s="44" t="s">
        <v>75</v>
      </c>
      <c r="L17" s="95">
        <v>42396</v>
      </c>
      <c r="M17" s="46"/>
      <c r="N17" s="27" t="s">
        <v>50</v>
      </c>
      <c r="O17" s="139" t="s">
        <v>218</v>
      </c>
      <c r="P17" s="49"/>
      <c r="Q17" s="49"/>
      <c r="R17" s="95">
        <v>42396</v>
      </c>
      <c r="S17" s="95">
        <v>42734</v>
      </c>
      <c r="T17" s="43" t="s">
        <v>72</v>
      </c>
      <c r="U17" s="44" t="s">
        <v>156</v>
      </c>
      <c r="V17" s="48"/>
      <c r="W17" s="47"/>
      <c r="X17" s="47"/>
      <c r="Y17" s="47" t="s">
        <v>354</v>
      </c>
      <c r="Z17" s="43" t="s">
        <v>88</v>
      </c>
      <c r="AA17" s="48" t="s">
        <v>82</v>
      </c>
      <c r="AB17" s="49" t="s">
        <v>355</v>
      </c>
      <c r="AC17" s="141">
        <v>43227</v>
      </c>
      <c r="AD17" s="51" t="s">
        <v>88</v>
      </c>
    </row>
    <row r="18" spans="1:30" s="45" customFormat="1" ht="168" x14ac:dyDescent="0.2">
      <c r="A18" s="127">
        <f t="shared" si="0"/>
        <v>11</v>
      </c>
      <c r="B18" s="43" t="s">
        <v>72</v>
      </c>
      <c r="C18" s="43" t="s">
        <v>347</v>
      </c>
      <c r="D18" s="43" t="s">
        <v>54</v>
      </c>
      <c r="E18" s="43" t="s">
        <v>129</v>
      </c>
      <c r="F18" s="43" t="s">
        <v>619</v>
      </c>
      <c r="G18" s="43" t="s">
        <v>87</v>
      </c>
      <c r="H18" s="95">
        <v>42368</v>
      </c>
      <c r="I18" s="128" t="s">
        <v>52</v>
      </c>
      <c r="J18" s="130" t="s">
        <v>166</v>
      </c>
      <c r="K18" s="44" t="s">
        <v>75</v>
      </c>
      <c r="L18" s="95">
        <v>42396</v>
      </c>
      <c r="M18" s="46"/>
      <c r="N18" s="27" t="s">
        <v>50</v>
      </c>
      <c r="O18" s="139" t="s">
        <v>219</v>
      </c>
      <c r="P18" s="49"/>
      <c r="Q18" s="49"/>
      <c r="R18" s="95">
        <v>42396</v>
      </c>
      <c r="S18" s="95">
        <v>42734</v>
      </c>
      <c r="T18" s="43" t="s">
        <v>67</v>
      </c>
      <c r="U18" s="44" t="s">
        <v>114</v>
      </c>
      <c r="V18" s="48"/>
      <c r="W18" s="47"/>
      <c r="X18" s="47"/>
      <c r="Y18" s="47"/>
      <c r="Z18" s="43"/>
      <c r="AA18" s="48" t="s">
        <v>122</v>
      </c>
      <c r="AB18" s="49" t="s">
        <v>357</v>
      </c>
      <c r="AC18" s="49"/>
      <c r="AD18" s="51"/>
    </row>
    <row r="19" spans="1:30" s="45" customFormat="1" ht="168" x14ac:dyDescent="0.2">
      <c r="A19" s="127">
        <f t="shared" si="0"/>
        <v>12</v>
      </c>
      <c r="B19" s="43" t="s">
        <v>72</v>
      </c>
      <c r="C19" s="43" t="s">
        <v>347</v>
      </c>
      <c r="D19" s="43" t="s">
        <v>54</v>
      </c>
      <c r="E19" s="43" t="s">
        <v>129</v>
      </c>
      <c r="F19" s="43" t="s">
        <v>352</v>
      </c>
      <c r="G19" s="43" t="s">
        <v>87</v>
      </c>
      <c r="H19" s="95">
        <v>42368</v>
      </c>
      <c r="I19" s="128" t="s">
        <v>52</v>
      </c>
      <c r="J19" s="130" t="s">
        <v>166</v>
      </c>
      <c r="K19" s="44" t="s">
        <v>75</v>
      </c>
      <c r="L19" s="95">
        <v>42396</v>
      </c>
      <c r="M19" s="46"/>
      <c r="N19" s="27" t="s">
        <v>49</v>
      </c>
      <c r="O19" s="139" t="s">
        <v>220</v>
      </c>
      <c r="P19" s="49"/>
      <c r="Q19" s="49"/>
      <c r="R19" s="95">
        <v>42396</v>
      </c>
      <c r="S19" s="95">
        <v>42734</v>
      </c>
      <c r="T19" s="43" t="s">
        <v>67</v>
      </c>
      <c r="U19" s="44" t="s">
        <v>114</v>
      </c>
      <c r="V19" s="48"/>
      <c r="W19" s="47"/>
      <c r="X19" s="47"/>
      <c r="Y19" s="47"/>
      <c r="Z19" s="43"/>
      <c r="AA19" s="48" t="s">
        <v>122</v>
      </c>
      <c r="AB19" s="49" t="s">
        <v>359</v>
      </c>
      <c r="AC19" s="49"/>
      <c r="AD19" s="51"/>
    </row>
    <row r="20" spans="1:30" s="45" customFormat="1" ht="156" x14ac:dyDescent="0.2">
      <c r="A20" s="127">
        <f t="shared" si="0"/>
        <v>13</v>
      </c>
      <c r="B20" s="43" t="s">
        <v>72</v>
      </c>
      <c r="C20" s="43" t="s">
        <v>350</v>
      </c>
      <c r="D20" s="43" t="s">
        <v>54</v>
      </c>
      <c r="E20" s="43" t="s">
        <v>129</v>
      </c>
      <c r="F20" s="43" t="s">
        <v>619</v>
      </c>
      <c r="G20" s="43" t="s">
        <v>87</v>
      </c>
      <c r="H20" s="95">
        <v>42368</v>
      </c>
      <c r="I20" s="128" t="s">
        <v>52</v>
      </c>
      <c r="J20" s="130" t="s">
        <v>167</v>
      </c>
      <c r="K20" s="44" t="s">
        <v>75</v>
      </c>
      <c r="L20" s="95">
        <v>42396</v>
      </c>
      <c r="M20" s="46"/>
      <c r="N20" s="27" t="s">
        <v>50</v>
      </c>
      <c r="O20" s="139" t="s">
        <v>221</v>
      </c>
      <c r="P20" s="49"/>
      <c r="Q20" s="49"/>
      <c r="R20" s="95">
        <v>42396</v>
      </c>
      <c r="S20" s="95">
        <v>42551</v>
      </c>
      <c r="T20" s="43" t="s">
        <v>60</v>
      </c>
      <c r="U20" s="44" t="s">
        <v>106</v>
      </c>
      <c r="V20" s="48"/>
      <c r="W20" s="47"/>
      <c r="X20" s="47"/>
      <c r="Y20" s="47"/>
      <c r="Z20" s="43"/>
      <c r="AA20" s="48" t="s">
        <v>122</v>
      </c>
      <c r="AB20" s="49" t="s">
        <v>361</v>
      </c>
      <c r="AC20" s="49"/>
      <c r="AD20" s="51"/>
    </row>
    <row r="21" spans="1:30" s="45" customFormat="1" ht="204" x14ac:dyDescent="0.2">
      <c r="A21" s="127">
        <f t="shared" si="0"/>
        <v>14</v>
      </c>
      <c r="B21" s="43" t="s">
        <v>72</v>
      </c>
      <c r="C21" s="43" t="s">
        <v>350</v>
      </c>
      <c r="D21" s="43" t="s">
        <v>54</v>
      </c>
      <c r="E21" s="43" t="s">
        <v>129</v>
      </c>
      <c r="F21" s="43" t="s">
        <v>619</v>
      </c>
      <c r="G21" s="43" t="s">
        <v>87</v>
      </c>
      <c r="H21" s="95">
        <v>42368</v>
      </c>
      <c r="I21" s="128" t="s">
        <v>52</v>
      </c>
      <c r="J21" s="130" t="s">
        <v>167</v>
      </c>
      <c r="K21" s="44" t="s">
        <v>75</v>
      </c>
      <c r="L21" s="95">
        <v>42396</v>
      </c>
      <c r="M21" s="46"/>
      <c r="N21" s="27" t="s">
        <v>50</v>
      </c>
      <c r="O21" s="139" t="s">
        <v>222</v>
      </c>
      <c r="P21" s="49"/>
      <c r="Q21" s="49"/>
      <c r="R21" s="95">
        <v>42396</v>
      </c>
      <c r="S21" s="95">
        <v>42551</v>
      </c>
      <c r="T21" s="43" t="s">
        <v>60</v>
      </c>
      <c r="U21" s="44" t="s">
        <v>106</v>
      </c>
      <c r="V21" s="48"/>
      <c r="W21" s="47"/>
      <c r="X21" s="47"/>
      <c r="Y21" s="47"/>
      <c r="Z21" s="43"/>
      <c r="AA21" s="48" t="s">
        <v>122</v>
      </c>
      <c r="AB21" s="49" t="s">
        <v>363</v>
      </c>
      <c r="AC21" s="49"/>
      <c r="AD21" s="51"/>
    </row>
    <row r="22" spans="1:30" s="45" customFormat="1" ht="156" x14ac:dyDescent="0.2">
      <c r="A22" s="127">
        <f t="shared" si="0"/>
        <v>15</v>
      </c>
      <c r="B22" s="43" t="s">
        <v>65</v>
      </c>
      <c r="C22" s="43" t="s">
        <v>365</v>
      </c>
      <c r="D22" s="43" t="s">
        <v>54</v>
      </c>
      <c r="E22" s="43" t="s">
        <v>129</v>
      </c>
      <c r="F22" s="43" t="s">
        <v>364</v>
      </c>
      <c r="G22" s="43" t="s">
        <v>87</v>
      </c>
      <c r="H22" s="95">
        <v>42550</v>
      </c>
      <c r="I22" s="128" t="s">
        <v>52</v>
      </c>
      <c r="J22" s="130" t="s">
        <v>168</v>
      </c>
      <c r="K22" s="44" t="s">
        <v>75</v>
      </c>
      <c r="L22" s="95">
        <v>42572</v>
      </c>
      <c r="M22" s="46"/>
      <c r="N22" s="27" t="s">
        <v>128</v>
      </c>
      <c r="O22" s="138" t="s">
        <v>223</v>
      </c>
      <c r="P22" s="49"/>
      <c r="Q22" s="49"/>
      <c r="R22" s="95">
        <v>42572</v>
      </c>
      <c r="S22" s="95">
        <v>42735</v>
      </c>
      <c r="T22" s="43" t="s">
        <v>65</v>
      </c>
      <c r="U22" s="44" t="s">
        <v>111</v>
      </c>
      <c r="V22" s="48"/>
      <c r="W22" s="47"/>
      <c r="X22" s="47"/>
      <c r="Y22" s="47"/>
      <c r="Z22" s="43"/>
      <c r="AA22" s="48" t="s">
        <v>122</v>
      </c>
      <c r="AB22" s="49" t="s">
        <v>366</v>
      </c>
      <c r="AC22" s="49"/>
      <c r="AD22" s="51"/>
    </row>
    <row r="23" spans="1:30" s="45" customFormat="1" ht="324" x14ac:dyDescent="0.2">
      <c r="A23" s="127">
        <f t="shared" si="0"/>
        <v>16</v>
      </c>
      <c r="B23" s="43" t="s">
        <v>68</v>
      </c>
      <c r="C23" s="43" t="s">
        <v>367</v>
      </c>
      <c r="D23" s="43" t="s">
        <v>54</v>
      </c>
      <c r="E23" s="43" t="s">
        <v>129</v>
      </c>
      <c r="F23" s="43" t="s">
        <v>368</v>
      </c>
      <c r="G23" s="43" t="s">
        <v>86</v>
      </c>
      <c r="H23" s="95">
        <v>42734</v>
      </c>
      <c r="I23" s="128" t="s">
        <v>52</v>
      </c>
      <c r="J23" s="46" t="s">
        <v>169</v>
      </c>
      <c r="K23" s="44" t="s">
        <v>75</v>
      </c>
      <c r="L23" s="95">
        <v>42776</v>
      </c>
      <c r="M23" s="46"/>
      <c r="N23" s="27" t="s">
        <v>49</v>
      </c>
      <c r="O23" s="136" t="s">
        <v>224</v>
      </c>
      <c r="P23" s="49"/>
      <c r="Q23" s="49"/>
      <c r="R23" s="95">
        <v>42776</v>
      </c>
      <c r="S23" s="95">
        <v>43100</v>
      </c>
      <c r="T23" s="43" t="s">
        <v>68</v>
      </c>
      <c r="U23" s="44" t="s">
        <v>113</v>
      </c>
      <c r="V23" s="48"/>
      <c r="W23" s="47"/>
      <c r="X23" s="47"/>
      <c r="Y23" s="47"/>
      <c r="Z23" s="43"/>
      <c r="AA23" s="48" t="s">
        <v>122</v>
      </c>
      <c r="AB23" s="49" t="s">
        <v>369</v>
      </c>
      <c r="AC23" s="49"/>
      <c r="AD23" s="51"/>
    </row>
    <row r="24" spans="1:30" s="45" customFormat="1" ht="324" x14ac:dyDescent="0.2">
      <c r="A24" s="127">
        <f t="shared" si="0"/>
        <v>17</v>
      </c>
      <c r="B24" s="43" t="s">
        <v>68</v>
      </c>
      <c r="C24" s="43" t="s">
        <v>367</v>
      </c>
      <c r="D24" s="43" t="s">
        <v>54</v>
      </c>
      <c r="E24" s="43" t="s">
        <v>129</v>
      </c>
      <c r="F24" s="43" t="s">
        <v>368</v>
      </c>
      <c r="G24" s="43" t="s">
        <v>86</v>
      </c>
      <c r="H24" s="95">
        <v>42734</v>
      </c>
      <c r="I24" s="128" t="s">
        <v>52</v>
      </c>
      <c r="J24" s="46" t="s">
        <v>169</v>
      </c>
      <c r="K24" s="44" t="s">
        <v>75</v>
      </c>
      <c r="L24" s="95">
        <v>42776</v>
      </c>
      <c r="M24" s="46"/>
      <c r="N24" s="27" t="s">
        <v>50</v>
      </c>
      <c r="O24" s="136" t="s">
        <v>225</v>
      </c>
      <c r="P24" s="49"/>
      <c r="Q24" s="49"/>
      <c r="R24" s="95">
        <v>42776</v>
      </c>
      <c r="S24" s="95">
        <v>43100</v>
      </c>
      <c r="T24" s="43" t="s">
        <v>68</v>
      </c>
      <c r="U24" s="44" t="s">
        <v>113</v>
      </c>
      <c r="V24" s="48"/>
      <c r="W24" s="47"/>
      <c r="X24" s="47"/>
      <c r="Y24" s="47"/>
      <c r="Z24" s="43"/>
      <c r="AA24" s="48" t="s">
        <v>122</v>
      </c>
      <c r="AB24" s="49" t="s">
        <v>370</v>
      </c>
      <c r="AC24" s="49"/>
      <c r="AD24" s="51"/>
    </row>
    <row r="25" spans="1:30" s="45" customFormat="1" ht="324" x14ac:dyDescent="0.2">
      <c r="A25" s="127">
        <f t="shared" si="0"/>
        <v>18</v>
      </c>
      <c r="B25" s="43" t="s">
        <v>68</v>
      </c>
      <c r="C25" s="43" t="s">
        <v>367</v>
      </c>
      <c r="D25" s="43" t="s">
        <v>54</v>
      </c>
      <c r="E25" s="43" t="s">
        <v>129</v>
      </c>
      <c r="F25" s="43" t="s">
        <v>368</v>
      </c>
      <c r="G25" s="43" t="s">
        <v>86</v>
      </c>
      <c r="H25" s="95">
        <v>42734</v>
      </c>
      <c r="I25" s="128" t="s">
        <v>52</v>
      </c>
      <c r="J25" s="46" t="s">
        <v>169</v>
      </c>
      <c r="K25" s="44" t="s">
        <v>75</v>
      </c>
      <c r="L25" s="95">
        <v>42776</v>
      </c>
      <c r="M25" s="46"/>
      <c r="N25" s="27" t="s">
        <v>50</v>
      </c>
      <c r="O25" s="136" t="s">
        <v>226</v>
      </c>
      <c r="P25" s="49"/>
      <c r="Q25" s="49"/>
      <c r="R25" s="95">
        <v>42776</v>
      </c>
      <c r="S25" s="95">
        <v>43100</v>
      </c>
      <c r="T25" s="43" t="s">
        <v>68</v>
      </c>
      <c r="U25" s="44" t="s">
        <v>113</v>
      </c>
      <c r="V25" s="48"/>
      <c r="W25" s="47"/>
      <c r="X25" s="47"/>
      <c r="Y25" s="47"/>
      <c r="Z25" s="43"/>
      <c r="AA25" s="48" t="s">
        <v>122</v>
      </c>
      <c r="AB25" s="49" t="s">
        <v>371</v>
      </c>
      <c r="AC25" s="49"/>
      <c r="AD25" s="51"/>
    </row>
    <row r="26" spans="1:30" s="45" customFormat="1" ht="312" x14ac:dyDescent="0.2">
      <c r="A26" s="127">
        <f t="shared" si="0"/>
        <v>19</v>
      </c>
      <c r="B26" s="43" t="s">
        <v>68</v>
      </c>
      <c r="C26" s="43" t="s">
        <v>548</v>
      </c>
      <c r="D26" s="43" t="s">
        <v>54</v>
      </c>
      <c r="E26" s="43" t="s">
        <v>129</v>
      </c>
      <c r="F26" s="43" t="s">
        <v>368</v>
      </c>
      <c r="G26" s="43" t="s">
        <v>86</v>
      </c>
      <c r="H26" s="95">
        <v>42734</v>
      </c>
      <c r="I26" s="128" t="s">
        <v>52</v>
      </c>
      <c r="J26" s="46" t="s">
        <v>170</v>
      </c>
      <c r="K26" s="44" t="s">
        <v>75</v>
      </c>
      <c r="L26" s="95">
        <v>42776</v>
      </c>
      <c r="M26" s="46"/>
      <c r="N26" s="27" t="s">
        <v>49</v>
      </c>
      <c r="O26" s="136" t="s">
        <v>227</v>
      </c>
      <c r="P26" s="49"/>
      <c r="Q26" s="49"/>
      <c r="R26" s="95">
        <v>42776</v>
      </c>
      <c r="S26" s="95">
        <v>43008</v>
      </c>
      <c r="T26" s="43" t="s">
        <v>68</v>
      </c>
      <c r="U26" s="44" t="s">
        <v>113</v>
      </c>
      <c r="V26" s="48"/>
      <c r="W26" s="47"/>
      <c r="X26" s="47"/>
      <c r="Y26" s="47"/>
      <c r="Z26" s="43"/>
      <c r="AA26" s="48" t="s">
        <v>122</v>
      </c>
      <c r="AB26" s="49" t="s">
        <v>372</v>
      </c>
      <c r="AC26" s="49"/>
      <c r="AD26" s="51"/>
    </row>
    <row r="27" spans="1:30" s="45" customFormat="1" ht="348" x14ac:dyDescent="0.2">
      <c r="A27" s="127">
        <f t="shared" si="0"/>
        <v>20</v>
      </c>
      <c r="B27" s="43" t="s">
        <v>68</v>
      </c>
      <c r="C27" s="43" t="s">
        <v>548</v>
      </c>
      <c r="D27" s="43" t="s">
        <v>54</v>
      </c>
      <c r="E27" s="43" t="s">
        <v>129</v>
      </c>
      <c r="F27" s="43" t="s">
        <v>368</v>
      </c>
      <c r="G27" s="43" t="s">
        <v>86</v>
      </c>
      <c r="H27" s="95">
        <v>42734</v>
      </c>
      <c r="I27" s="128" t="s">
        <v>52</v>
      </c>
      <c r="J27" s="46" t="s">
        <v>170</v>
      </c>
      <c r="K27" s="44" t="s">
        <v>75</v>
      </c>
      <c r="L27" s="95">
        <v>42776</v>
      </c>
      <c r="M27" s="46"/>
      <c r="N27" s="27" t="s">
        <v>50</v>
      </c>
      <c r="O27" s="136" t="s">
        <v>228</v>
      </c>
      <c r="P27" s="49"/>
      <c r="Q27" s="49"/>
      <c r="R27" s="95">
        <v>42776</v>
      </c>
      <c r="S27" s="95">
        <v>43008</v>
      </c>
      <c r="T27" s="43" t="s">
        <v>68</v>
      </c>
      <c r="U27" s="44" t="s">
        <v>113</v>
      </c>
      <c r="V27" s="48"/>
      <c r="W27" s="47"/>
      <c r="X27" s="47"/>
      <c r="Y27" s="47"/>
      <c r="Z27" s="43"/>
      <c r="AA27" s="48" t="s">
        <v>122</v>
      </c>
      <c r="AB27" s="49" t="s">
        <v>374</v>
      </c>
      <c r="AC27" s="49"/>
      <c r="AD27" s="51"/>
    </row>
    <row r="28" spans="1:30" s="45" customFormat="1" ht="348" x14ac:dyDescent="0.2">
      <c r="A28" s="127">
        <f t="shared" si="0"/>
        <v>21</v>
      </c>
      <c r="B28" s="43" t="s">
        <v>68</v>
      </c>
      <c r="C28" s="43" t="s">
        <v>549</v>
      </c>
      <c r="D28" s="43" t="s">
        <v>54</v>
      </c>
      <c r="E28" s="43" t="s">
        <v>129</v>
      </c>
      <c r="F28" s="43" t="s">
        <v>368</v>
      </c>
      <c r="G28" s="43" t="s">
        <v>86</v>
      </c>
      <c r="H28" s="95">
        <v>42734</v>
      </c>
      <c r="I28" s="128" t="s">
        <v>52</v>
      </c>
      <c r="J28" s="46" t="s">
        <v>171</v>
      </c>
      <c r="K28" s="44" t="s">
        <v>75</v>
      </c>
      <c r="L28" s="95">
        <v>42776</v>
      </c>
      <c r="M28" s="46"/>
      <c r="N28" s="27" t="s">
        <v>49</v>
      </c>
      <c r="O28" s="136" t="s">
        <v>227</v>
      </c>
      <c r="P28" s="49"/>
      <c r="Q28" s="49"/>
      <c r="R28" s="95">
        <v>42776</v>
      </c>
      <c r="S28" s="95">
        <v>43008</v>
      </c>
      <c r="T28" s="43" t="s">
        <v>68</v>
      </c>
      <c r="U28" s="44" t="s">
        <v>113</v>
      </c>
      <c r="V28" s="48"/>
      <c r="W28" s="47"/>
      <c r="X28" s="47"/>
      <c r="Y28" s="47"/>
      <c r="Z28" s="43"/>
      <c r="AA28" s="48" t="s">
        <v>122</v>
      </c>
      <c r="AB28" s="49" t="s">
        <v>375</v>
      </c>
      <c r="AC28" s="49"/>
      <c r="AD28" s="51"/>
    </row>
    <row r="29" spans="1:30" s="45" customFormat="1" ht="348" x14ac:dyDescent="0.2">
      <c r="A29" s="127">
        <f t="shared" si="0"/>
        <v>22</v>
      </c>
      <c r="B29" s="43" t="s">
        <v>68</v>
      </c>
      <c r="C29" s="43" t="s">
        <v>549</v>
      </c>
      <c r="D29" s="43" t="s">
        <v>54</v>
      </c>
      <c r="E29" s="43" t="s">
        <v>129</v>
      </c>
      <c r="F29" s="43" t="s">
        <v>368</v>
      </c>
      <c r="G29" s="43" t="s">
        <v>86</v>
      </c>
      <c r="H29" s="95">
        <v>42734</v>
      </c>
      <c r="I29" s="128" t="s">
        <v>52</v>
      </c>
      <c r="J29" s="46" t="s">
        <v>171</v>
      </c>
      <c r="K29" s="44" t="s">
        <v>75</v>
      </c>
      <c r="L29" s="95">
        <v>42776</v>
      </c>
      <c r="M29" s="46"/>
      <c r="N29" s="27" t="s">
        <v>50</v>
      </c>
      <c r="O29" s="136" t="s">
        <v>228</v>
      </c>
      <c r="P29" s="49"/>
      <c r="Q29" s="49"/>
      <c r="R29" s="95">
        <v>42776</v>
      </c>
      <c r="S29" s="95">
        <v>43008</v>
      </c>
      <c r="T29" s="43" t="s">
        <v>68</v>
      </c>
      <c r="U29" s="44" t="s">
        <v>113</v>
      </c>
      <c r="V29" s="48"/>
      <c r="W29" s="47"/>
      <c r="X29" s="47"/>
      <c r="Y29" s="47"/>
      <c r="Z29" s="43"/>
      <c r="AA29" s="48" t="s">
        <v>122</v>
      </c>
      <c r="AB29" s="49" t="s">
        <v>373</v>
      </c>
      <c r="AC29" s="49"/>
      <c r="AD29" s="51"/>
    </row>
    <row r="30" spans="1:30" s="45" customFormat="1" ht="336" x14ac:dyDescent="0.2">
      <c r="A30" s="127">
        <f t="shared" si="0"/>
        <v>23</v>
      </c>
      <c r="B30" s="43" t="s">
        <v>68</v>
      </c>
      <c r="C30" s="43" t="s">
        <v>550</v>
      </c>
      <c r="D30" s="43" t="s">
        <v>54</v>
      </c>
      <c r="E30" s="43" t="s">
        <v>129</v>
      </c>
      <c r="F30" s="43" t="s">
        <v>368</v>
      </c>
      <c r="G30" s="43" t="s">
        <v>86</v>
      </c>
      <c r="H30" s="95">
        <v>42734</v>
      </c>
      <c r="I30" s="128" t="s">
        <v>52</v>
      </c>
      <c r="J30" s="46" t="s">
        <v>172</v>
      </c>
      <c r="K30" s="44" t="s">
        <v>75</v>
      </c>
      <c r="L30" s="95">
        <v>42776</v>
      </c>
      <c r="M30" s="46"/>
      <c r="N30" s="27" t="s">
        <v>49</v>
      </c>
      <c r="O30" s="136" t="s">
        <v>227</v>
      </c>
      <c r="P30" s="49"/>
      <c r="Q30" s="49"/>
      <c r="R30" s="95">
        <v>42776</v>
      </c>
      <c r="S30" s="95">
        <v>43008</v>
      </c>
      <c r="T30" s="43" t="s">
        <v>67</v>
      </c>
      <c r="U30" s="44" t="s">
        <v>114</v>
      </c>
      <c r="V30" s="48"/>
      <c r="W30" s="47"/>
      <c r="X30" s="47"/>
      <c r="Y30" s="47"/>
      <c r="Z30" s="43"/>
      <c r="AA30" s="48" t="s">
        <v>122</v>
      </c>
      <c r="AB30" s="49" t="s">
        <v>376</v>
      </c>
      <c r="AC30" s="49"/>
      <c r="AD30" s="51"/>
    </row>
    <row r="31" spans="1:30" s="45" customFormat="1" ht="318.75" customHeight="1" x14ac:dyDescent="0.2">
      <c r="A31" s="127">
        <f t="shared" si="0"/>
        <v>24</v>
      </c>
      <c r="B31" s="43" t="s">
        <v>68</v>
      </c>
      <c r="C31" s="43" t="s">
        <v>550</v>
      </c>
      <c r="D31" s="43" t="s">
        <v>54</v>
      </c>
      <c r="E31" s="43" t="s">
        <v>129</v>
      </c>
      <c r="F31" s="43" t="s">
        <v>368</v>
      </c>
      <c r="G31" s="43" t="s">
        <v>86</v>
      </c>
      <c r="H31" s="95">
        <v>42734</v>
      </c>
      <c r="I31" s="128" t="s">
        <v>52</v>
      </c>
      <c r="J31" s="46" t="s">
        <v>172</v>
      </c>
      <c r="K31" s="44" t="s">
        <v>75</v>
      </c>
      <c r="L31" s="95">
        <v>42776</v>
      </c>
      <c r="M31" s="46"/>
      <c r="N31" s="27" t="s">
        <v>50</v>
      </c>
      <c r="O31" s="136" t="s">
        <v>228</v>
      </c>
      <c r="P31" s="49"/>
      <c r="Q31" s="49"/>
      <c r="R31" s="95">
        <v>42776</v>
      </c>
      <c r="S31" s="95">
        <v>43008</v>
      </c>
      <c r="T31" s="43" t="s">
        <v>67</v>
      </c>
      <c r="U31" s="44" t="s">
        <v>114</v>
      </c>
      <c r="V31" s="48"/>
      <c r="W31" s="47"/>
      <c r="X31" s="47"/>
      <c r="Y31" s="47"/>
      <c r="Z31" s="43"/>
      <c r="AA31" s="48" t="s">
        <v>122</v>
      </c>
      <c r="AB31" s="49" t="s">
        <v>377</v>
      </c>
      <c r="AC31" s="49"/>
      <c r="AD31" s="51"/>
    </row>
    <row r="32" spans="1:30" s="45" customFormat="1" ht="216" x14ac:dyDescent="0.2">
      <c r="A32" s="127">
        <f t="shared" si="0"/>
        <v>25</v>
      </c>
      <c r="B32" s="43" t="s">
        <v>68</v>
      </c>
      <c r="C32" s="43" t="s">
        <v>551</v>
      </c>
      <c r="D32" s="43" t="s">
        <v>54</v>
      </c>
      <c r="E32" s="43" t="s">
        <v>129</v>
      </c>
      <c r="F32" s="43" t="s">
        <v>368</v>
      </c>
      <c r="G32" s="43" t="s">
        <v>86</v>
      </c>
      <c r="H32" s="95">
        <v>42734</v>
      </c>
      <c r="I32" s="128" t="s">
        <v>52</v>
      </c>
      <c r="J32" s="46" t="s">
        <v>173</v>
      </c>
      <c r="K32" s="44" t="s">
        <v>75</v>
      </c>
      <c r="L32" s="95">
        <v>42776</v>
      </c>
      <c r="M32" s="46"/>
      <c r="N32" s="27" t="s">
        <v>49</v>
      </c>
      <c r="O32" s="136" t="s">
        <v>229</v>
      </c>
      <c r="P32" s="49"/>
      <c r="Q32" s="49"/>
      <c r="R32" s="95">
        <v>42776</v>
      </c>
      <c r="S32" s="95">
        <v>43100</v>
      </c>
      <c r="T32" s="43" t="s">
        <v>68</v>
      </c>
      <c r="U32" s="44" t="s">
        <v>113</v>
      </c>
      <c r="V32" s="48"/>
      <c r="W32" s="47"/>
      <c r="X32" s="47"/>
      <c r="Y32" s="47"/>
      <c r="Z32" s="43"/>
      <c r="AA32" s="48" t="s">
        <v>82</v>
      </c>
      <c r="AB32" s="49" t="s">
        <v>378</v>
      </c>
      <c r="AC32" s="141">
        <v>43100</v>
      </c>
      <c r="AD32" s="51" t="s">
        <v>86</v>
      </c>
    </row>
    <row r="33" spans="1:30" s="45" customFormat="1" ht="216" x14ac:dyDescent="0.2">
      <c r="A33" s="127">
        <f t="shared" si="0"/>
        <v>26</v>
      </c>
      <c r="B33" s="43" t="s">
        <v>68</v>
      </c>
      <c r="C33" s="43" t="s">
        <v>551</v>
      </c>
      <c r="D33" s="43" t="s">
        <v>54</v>
      </c>
      <c r="E33" s="43" t="s">
        <v>129</v>
      </c>
      <c r="F33" s="43" t="s">
        <v>368</v>
      </c>
      <c r="G33" s="43" t="s">
        <v>86</v>
      </c>
      <c r="H33" s="95">
        <v>42734</v>
      </c>
      <c r="I33" s="128" t="s">
        <v>52</v>
      </c>
      <c r="J33" s="46" t="s">
        <v>173</v>
      </c>
      <c r="K33" s="44" t="s">
        <v>75</v>
      </c>
      <c r="L33" s="95">
        <v>42776</v>
      </c>
      <c r="M33" s="46"/>
      <c r="N33" s="27" t="s">
        <v>50</v>
      </c>
      <c r="O33" s="136" t="s">
        <v>230</v>
      </c>
      <c r="P33" s="49"/>
      <c r="Q33" s="49"/>
      <c r="R33" s="95">
        <v>42776</v>
      </c>
      <c r="S33" s="95">
        <v>43100</v>
      </c>
      <c r="T33" s="43" t="s">
        <v>68</v>
      </c>
      <c r="U33" s="44" t="s">
        <v>113</v>
      </c>
      <c r="V33" s="48"/>
      <c r="W33" s="47"/>
      <c r="X33" s="47"/>
      <c r="Y33" s="47"/>
      <c r="Z33" s="43"/>
      <c r="AA33" s="48" t="s">
        <v>82</v>
      </c>
      <c r="AB33" s="49" t="s">
        <v>379</v>
      </c>
      <c r="AC33" s="141">
        <v>43100</v>
      </c>
      <c r="AD33" s="51" t="s">
        <v>86</v>
      </c>
    </row>
    <row r="34" spans="1:30" s="45" customFormat="1" ht="312" x14ac:dyDescent="0.2">
      <c r="A34" s="127">
        <f t="shared" si="0"/>
        <v>27</v>
      </c>
      <c r="B34" s="43" t="s">
        <v>68</v>
      </c>
      <c r="C34" s="43" t="s">
        <v>552</v>
      </c>
      <c r="D34" s="43" t="s">
        <v>54</v>
      </c>
      <c r="E34" s="43" t="s">
        <v>129</v>
      </c>
      <c r="F34" s="43" t="s">
        <v>368</v>
      </c>
      <c r="G34" s="43" t="s">
        <v>86</v>
      </c>
      <c r="H34" s="95">
        <v>42734</v>
      </c>
      <c r="I34" s="128" t="s">
        <v>52</v>
      </c>
      <c r="J34" s="46" t="s">
        <v>174</v>
      </c>
      <c r="K34" s="44" t="s">
        <v>75</v>
      </c>
      <c r="L34" s="95">
        <v>42776</v>
      </c>
      <c r="M34" s="46"/>
      <c r="N34" s="27" t="s">
        <v>49</v>
      </c>
      <c r="O34" s="46" t="s">
        <v>231</v>
      </c>
      <c r="P34" s="49"/>
      <c r="Q34" s="49"/>
      <c r="R34" s="95">
        <v>42776</v>
      </c>
      <c r="S34" s="95">
        <v>43008</v>
      </c>
      <c r="T34" s="43" t="s">
        <v>67</v>
      </c>
      <c r="U34" s="44" t="s">
        <v>114</v>
      </c>
      <c r="V34" s="48"/>
      <c r="W34" s="47"/>
      <c r="X34" s="47"/>
      <c r="Y34" s="47"/>
      <c r="Z34" s="43"/>
      <c r="AA34" s="48" t="s">
        <v>122</v>
      </c>
      <c r="AB34" s="49" t="s">
        <v>380</v>
      </c>
      <c r="AC34" s="49"/>
      <c r="AD34" s="51"/>
    </row>
    <row r="35" spans="1:30" s="45" customFormat="1" ht="228" x14ac:dyDescent="0.2">
      <c r="A35" s="127">
        <f t="shared" si="0"/>
        <v>28</v>
      </c>
      <c r="B35" s="43" t="s">
        <v>68</v>
      </c>
      <c r="C35" s="43" t="s">
        <v>553</v>
      </c>
      <c r="D35" s="43" t="s">
        <v>54</v>
      </c>
      <c r="E35" s="43" t="s">
        <v>129</v>
      </c>
      <c r="F35" s="43" t="s">
        <v>368</v>
      </c>
      <c r="G35" s="43" t="s">
        <v>86</v>
      </c>
      <c r="H35" s="95">
        <v>42734</v>
      </c>
      <c r="I35" s="128" t="s">
        <v>52</v>
      </c>
      <c r="J35" s="46" t="s">
        <v>175</v>
      </c>
      <c r="K35" s="44" t="s">
        <v>75</v>
      </c>
      <c r="L35" s="95">
        <v>42776</v>
      </c>
      <c r="M35" s="46"/>
      <c r="N35" s="27" t="s">
        <v>49</v>
      </c>
      <c r="O35" s="46" t="s">
        <v>232</v>
      </c>
      <c r="P35" s="49"/>
      <c r="Q35" s="49"/>
      <c r="R35" s="95">
        <v>42776</v>
      </c>
      <c r="S35" s="95">
        <v>43100</v>
      </c>
      <c r="T35" s="43" t="s">
        <v>67</v>
      </c>
      <c r="U35" s="44" t="s">
        <v>114</v>
      </c>
      <c r="V35" s="48"/>
      <c r="W35" s="47"/>
      <c r="X35" s="47"/>
      <c r="Y35" s="47"/>
      <c r="Z35" s="43"/>
      <c r="AA35" s="48" t="s">
        <v>122</v>
      </c>
      <c r="AB35" s="49" t="s">
        <v>381</v>
      </c>
      <c r="AC35" s="49"/>
      <c r="AD35" s="51"/>
    </row>
    <row r="36" spans="1:30" s="45" customFormat="1" ht="228" x14ac:dyDescent="0.2">
      <c r="A36" s="127">
        <f t="shared" si="0"/>
        <v>29</v>
      </c>
      <c r="B36" s="43" t="s">
        <v>68</v>
      </c>
      <c r="C36" s="43" t="s">
        <v>553</v>
      </c>
      <c r="D36" s="43" t="s">
        <v>54</v>
      </c>
      <c r="E36" s="43" t="s">
        <v>129</v>
      </c>
      <c r="F36" s="43" t="s">
        <v>368</v>
      </c>
      <c r="G36" s="43" t="s">
        <v>86</v>
      </c>
      <c r="H36" s="95">
        <v>42734</v>
      </c>
      <c r="I36" s="128" t="s">
        <v>52</v>
      </c>
      <c r="J36" s="46" t="s">
        <v>175</v>
      </c>
      <c r="K36" s="44" t="s">
        <v>75</v>
      </c>
      <c r="L36" s="95">
        <v>42776</v>
      </c>
      <c r="M36" s="46"/>
      <c r="N36" s="27" t="s">
        <v>50</v>
      </c>
      <c r="O36" s="46" t="s">
        <v>233</v>
      </c>
      <c r="P36" s="49"/>
      <c r="Q36" s="49"/>
      <c r="R36" s="95">
        <v>42776</v>
      </c>
      <c r="S36" s="95">
        <v>43100</v>
      </c>
      <c r="T36" s="43" t="s">
        <v>67</v>
      </c>
      <c r="U36" s="44" t="s">
        <v>114</v>
      </c>
      <c r="V36" s="48"/>
      <c r="W36" s="47"/>
      <c r="X36" s="47"/>
      <c r="Y36" s="47"/>
      <c r="Z36" s="43"/>
      <c r="AA36" s="48" t="s">
        <v>122</v>
      </c>
      <c r="AB36" s="49" t="s">
        <v>382</v>
      </c>
      <c r="AC36" s="49"/>
      <c r="AD36" s="51"/>
    </row>
    <row r="37" spans="1:30" s="45" customFormat="1" ht="240" x14ac:dyDescent="0.2">
      <c r="A37" s="127">
        <f t="shared" si="0"/>
        <v>30</v>
      </c>
      <c r="B37" s="43" t="s">
        <v>68</v>
      </c>
      <c r="C37" s="43" t="s">
        <v>554</v>
      </c>
      <c r="D37" s="43" t="s">
        <v>54</v>
      </c>
      <c r="E37" s="43" t="s">
        <v>129</v>
      </c>
      <c r="F37" s="43" t="s">
        <v>368</v>
      </c>
      <c r="G37" s="43" t="s">
        <v>86</v>
      </c>
      <c r="H37" s="95">
        <v>42734</v>
      </c>
      <c r="I37" s="128" t="s">
        <v>52</v>
      </c>
      <c r="J37" s="46" t="s">
        <v>176</v>
      </c>
      <c r="K37" s="44" t="s">
        <v>75</v>
      </c>
      <c r="L37" s="95">
        <v>42776</v>
      </c>
      <c r="M37" s="46"/>
      <c r="N37" s="27" t="s">
        <v>49</v>
      </c>
      <c r="O37" s="46" t="s">
        <v>234</v>
      </c>
      <c r="P37" s="49"/>
      <c r="Q37" s="49"/>
      <c r="R37" s="95">
        <v>42776</v>
      </c>
      <c r="S37" s="95">
        <v>42978</v>
      </c>
      <c r="T37" s="43" t="s">
        <v>72</v>
      </c>
      <c r="U37" s="44" t="s">
        <v>156</v>
      </c>
      <c r="V37" s="48"/>
      <c r="W37" s="47"/>
      <c r="X37" s="47"/>
      <c r="Y37" s="47"/>
      <c r="Z37" s="43"/>
      <c r="AA37" s="48" t="s">
        <v>122</v>
      </c>
      <c r="AB37" s="49" t="s">
        <v>383</v>
      </c>
      <c r="AC37" s="49"/>
      <c r="AD37" s="51"/>
    </row>
    <row r="38" spans="1:30" s="45" customFormat="1" ht="96" x14ac:dyDescent="0.2">
      <c r="A38" s="127">
        <f t="shared" si="0"/>
        <v>31</v>
      </c>
      <c r="B38" s="43" t="s">
        <v>71</v>
      </c>
      <c r="C38" s="43" t="s">
        <v>580</v>
      </c>
      <c r="D38" s="43" t="s">
        <v>54</v>
      </c>
      <c r="E38" s="43" t="s">
        <v>129</v>
      </c>
      <c r="F38" s="43" t="s">
        <v>385</v>
      </c>
      <c r="G38" s="43" t="s">
        <v>87</v>
      </c>
      <c r="H38" s="95">
        <v>43039</v>
      </c>
      <c r="I38" s="128" t="s">
        <v>52</v>
      </c>
      <c r="J38" s="131" t="s">
        <v>177</v>
      </c>
      <c r="K38" s="44" t="s">
        <v>75</v>
      </c>
      <c r="L38" s="95">
        <v>43074</v>
      </c>
      <c r="M38" s="46"/>
      <c r="N38" s="27" t="s">
        <v>50</v>
      </c>
      <c r="O38" s="140" t="s">
        <v>235</v>
      </c>
      <c r="P38" s="49"/>
      <c r="Q38" s="49"/>
      <c r="R38" s="95">
        <v>43074</v>
      </c>
      <c r="S38" s="95">
        <v>43281</v>
      </c>
      <c r="T38" s="43" t="s">
        <v>71</v>
      </c>
      <c r="U38" s="44" t="s">
        <v>112</v>
      </c>
      <c r="V38" s="48"/>
      <c r="W38" s="47"/>
      <c r="X38" s="47"/>
      <c r="Y38" s="47"/>
      <c r="Z38" s="43"/>
      <c r="AA38" s="48" t="s">
        <v>82</v>
      </c>
      <c r="AB38" s="49" t="s">
        <v>384</v>
      </c>
      <c r="AC38" s="141">
        <v>43095</v>
      </c>
      <c r="AD38" s="51" t="s">
        <v>87</v>
      </c>
    </row>
    <row r="39" spans="1:30" s="45" customFormat="1" ht="96" x14ac:dyDescent="0.2">
      <c r="A39" s="127">
        <f t="shared" si="0"/>
        <v>32</v>
      </c>
      <c r="B39" s="43" t="s">
        <v>71</v>
      </c>
      <c r="C39" s="43" t="s">
        <v>580</v>
      </c>
      <c r="D39" s="43" t="s">
        <v>54</v>
      </c>
      <c r="E39" s="43" t="s">
        <v>129</v>
      </c>
      <c r="F39" s="43" t="s">
        <v>385</v>
      </c>
      <c r="G39" s="43" t="s">
        <v>87</v>
      </c>
      <c r="H39" s="95">
        <v>43039</v>
      </c>
      <c r="I39" s="128" t="s">
        <v>52</v>
      </c>
      <c r="J39" s="131" t="s">
        <v>177</v>
      </c>
      <c r="K39" s="44" t="s">
        <v>75</v>
      </c>
      <c r="L39" s="95">
        <v>43074</v>
      </c>
      <c r="M39" s="46"/>
      <c r="N39" s="27" t="s">
        <v>128</v>
      </c>
      <c r="O39" s="140" t="s">
        <v>236</v>
      </c>
      <c r="P39" s="49"/>
      <c r="Q39" s="49"/>
      <c r="R39" s="95">
        <v>43074</v>
      </c>
      <c r="S39" s="95">
        <v>43281</v>
      </c>
      <c r="T39" s="43" t="s">
        <v>71</v>
      </c>
      <c r="U39" s="44" t="s">
        <v>112</v>
      </c>
      <c r="V39" s="48"/>
      <c r="W39" s="47"/>
      <c r="X39" s="47"/>
      <c r="Y39" s="47"/>
      <c r="Z39" s="43"/>
      <c r="AA39" s="48" t="s">
        <v>82</v>
      </c>
      <c r="AB39" s="49" t="s">
        <v>384</v>
      </c>
      <c r="AC39" s="141">
        <v>43095</v>
      </c>
      <c r="AD39" s="51" t="s">
        <v>87</v>
      </c>
    </row>
    <row r="40" spans="1:30" s="45" customFormat="1" ht="108" x14ac:dyDescent="0.2">
      <c r="A40" s="127">
        <f t="shared" si="0"/>
        <v>33</v>
      </c>
      <c r="B40" s="43" t="s">
        <v>71</v>
      </c>
      <c r="C40" s="43" t="s">
        <v>581</v>
      </c>
      <c r="D40" s="43" t="s">
        <v>54</v>
      </c>
      <c r="E40" s="43" t="s">
        <v>129</v>
      </c>
      <c r="F40" s="43" t="s">
        <v>385</v>
      </c>
      <c r="G40" s="43" t="s">
        <v>139</v>
      </c>
      <c r="H40" s="95">
        <v>42731</v>
      </c>
      <c r="I40" s="128" t="s">
        <v>52</v>
      </c>
      <c r="J40" s="131" t="s">
        <v>178</v>
      </c>
      <c r="K40" s="44" t="s">
        <v>75</v>
      </c>
      <c r="L40" s="95">
        <v>42765</v>
      </c>
      <c r="M40" s="46"/>
      <c r="N40" s="27" t="s">
        <v>50</v>
      </c>
      <c r="O40" s="140" t="s">
        <v>237</v>
      </c>
      <c r="P40" s="49"/>
      <c r="Q40" s="49"/>
      <c r="R40" s="95">
        <v>42765</v>
      </c>
      <c r="S40" s="95">
        <v>43146</v>
      </c>
      <c r="T40" s="43" t="s">
        <v>71</v>
      </c>
      <c r="U40" s="44" t="s">
        <v>112</v>
      </c>
      <c r="V40" s="48"/>
      <c r="W40" s="47"/>
      <c r="X40" s="47"/>
      <c r="Y40" s="47"/>
      <c r="Z40" s="43"/>
      <c r="AA40" s="48" t="s">
        <v>122</v>
      </c>
      <c r="AB40" s="49" t="s">
        <v>386</v>
      </c>
      <c r="AC40" s="49"/>
      <c r="AD40" s="51"/>
    </row>
    <row r="41" spans="1:30" s="45" customFormat="1" ht="108" x14ac:dyDescent="0.2">
      <c r="A41" s="127">
        <f t="shared" si="0"/>
        <v>34</v>
      </c>
      <c r="B41" s="43" t="s">
        <v>71</v>
      </c>
      <c r="C41" s="43" t="s">
        <v>581</v>
      </c>
      <c r="D41" s="43" t="s">
        <v>54</v>
      </c>
      <c r="E41" s="43" t="s">
        <v>129</v>
      </c>
      <c r="F41" s="43" t="s">
        <v>385</v>
      </c>
      <c r="G41" s="43" t="s">
        <v>139</v>
      </c>
      <c r="H41" s="95">
        <v>42731</v>
      </c>
      <c r="I41" s="128" t="s">
        <v>52</v>
      </c>
      <c r="J41" s="131" t="s">
        <v>178</v>
      </c>
      <c r="K41" s="44" t="s">
        <v>75</v>
      </c>
      <c r="L41" s="95">
        <v>42765</v>
      </c>
      <c r="M41" s="46"/>
      <c r="N41" s="27" t="s">
        <v>128</v>
      </c>
      <c r="O41" s="140" t="s">
        <v>238</v>
      </c>
      <c r="P41" s="49"/>
      <c r="Q41" s="49"/>
      <c r="R41" s="95">
        <v>42765</v>
      </c>
      <c r="S41" s="95">
        <v>43146</v>
      </c>
      <c r="T41" s="43" t="s">
        <v>71</v>
      </c>
      <c r="U41" s="44" t="s">
        <v>112</v>
      </c>
      <c r="V41" s="48"/>
      <c r="W41" s="47"/>
      <c r="X41" s="47"/>
      <c r="Y41" s="47"/>
      <c r="Z41" s="43"/>
      <c r="AA41" s="48" t="s">
        <v>122</v>
      </c>
      <c r="AB41" s="49" t="s">
        <v>386</v>
      </c>
      <c r="AC41" s="49"/>
      <c r="AD41" s="51"/>
    </row>
    <row r="42" spans="1:30" s="45" customFormat="1" ht="132" x14ac:dyDescent="0.2">
      <c r="A42" s="127">
        <f t="shared" si="0"/>
        <v>35</v>
      </c>
      <c r="B42" s="43" t="s">
        <v>59</v>
      </c>
      <c r="C42" s="43" t="s">
        <v>539</v>
      </c>
      <c r="D42" s="43" t="s">
        <v>54</v>
      </c>
      <c r="E42" s="43" t="s">
        <v>129</v>
      </c>
      <c r="F42" s="43" t="s">
        <v>387</v>
      </c>
      <c r="G42" s="43" t="s">
        <v>87</v>
      </c>
      <c r="H42" s="95">
        <v>42886</v>
      </c>
      <c r="I42" s="128" t="s">
        <v>52</v>
      </c>
      <c r="J42" s="130" t="s">
        <v>179</v>
      </c>
      <c r="K42" s="44" t="s">
        <v>75</v>
      </c>
      <c r="L42" s="95">
        <v>42903</v>
      </c>
      <c r="M42" s="46"/>
      <c r="N42" s="27" t="s">
        <v>49</v>
      </c>
      <c r="O42" s="140" t="s">
        <v>239</v>
      </c>
      <c r="P42" s="49"/>
      <c r="Q42" s="49"/>
      <c r="R42" s="95">
        <v>42903</v>
      </c>
      <c r="S42" s="95">
        <v>43069</v>
      </c>
      <c r="T42" s="43" t="s">
        <v>59</v>
      </c>
      <c r="U42" s="44" t="s">
        <v>105</v>
      </c>
      <c r="V42" s="48"/>
      <c r="W42" s="47"/>
      <c r="X42" s="47"/>
      <c r="Y42" s="47"/>
      <c r="Z42" s="43"/>
      <c r="AA42" s="48" t="s">
        <v>122</v>
      </c>
      <c r="AB42" s="49"/>
      <c r="AC42" s="49"/>
      <c r="AD42" s="51"/>
    </row>
    <row r="43" spans="1:30" s="45" customFormat="1" ht="120" x14ac:dyDescent="0.2">
      <c r="A43" s="127">
        <f t="shared" si="0"/>
        <v>36</v>
      </c>
      <c r="B43" s="43" t="s">
        <v>59</v>
      </c>
      <c r="C43" s="43" t="s">
        <v>539</v>
      </c>
      <c r="D43" s="43" t="s">
        <v>54</v>
      </c>
      <c r="E43" s="43" t="s">
        <v>129</v>
      </c>
      <c r="F43" s="43" t="s">
        <v>387</v>
      </c>
      <c r="G43" s="43" t="s">
        <v>87</v>
      </c>
      <c r="H43" s="95">
        <v>42886</v>
      </c>
      <c r="I43" s="128" t="s">
        <v>52</v>
      </c>
      <c r="J43" s="130" t="s">
        <v>180</v>
      </c>
      <c r="K43" s="44" t="s">
        <v>75</v>
      </c>
      <c r="L43" s="95">
        <v>42903</v>
      </c>
      <c r="M43" s="46"/>
      <c r="N43" s="27" t="s">
        <v>50</v>
      </c>
      <c r="O43" s="140" t="s">
        <v>388</v>
      </c>
      <c r="P43" s="49"/>
      <c r="Q43" s="49"/>
      <c r="R43" s="95">
        <v>42903</v>
      </c>
      <c r="S43" s="95">
        <v>43069</v>
      </c>
      <c r="T43" s="43" t="s">
        <v>59</v>
      </c>
      <c r="U43" s="44" t="s">
        <v>105</v>
      </c>
      <c r="V43" s="48"/>
      <c r="W43" s="47"/>
      <c r="X43" s="47"/>
      <c r="Y43" s="47"/>
      <c r="Z43" s="43"/>
      <c r="AA43" s="48" t="s">
        <v>122</v>
      </c>
      <c r="AB43" s="49"/>
      <c r="AC43" s="49"/>
      <c r="AD43" s="51"/>
    </row>
    <row r="44" spans="1:30" s="45" customFormat="1" ht="96" x14ac:dyDescent="0.2">
      <c r="A44" s="127">
        <f t="shared" si="0"/>
        <v>37</v>
      </c>
      <c r="B44" s="43" t="s">
        <v>65</v>
      </c>
      <c r="C44" s="43" t="s">
        <v>609</v>
      </c>
      <c r="D44" s="43" t="s">
        <v>54</v>
      </c>
      <c r="E44" s="43" t="s">
        <v>129</v>
      </c>
      <c r="F44" s="43" t="s">
        <v>389</v>
      </c>
      <c r="G44" s="43" t="s">
        <v>84</v>
      </c>
      <c r="H44" s="95">
        <v>42934</v>
      </c>
      <c r="I44" s="128" t="s">
        <v>52</v>
      </c>
      <c r="J44" s="130" t="s">
        <v>181</v>
      </c>
      <c r="K44" s="44" t="s">
        <v>75</v>
      </c>
      <c r="L44" s="95">
        <v>42965</v>
      </c>
      <c r="M44" s="46"/>
      <c r="N44" s="27" t="s">
        <v>50</v>
      </c>
      <c r="O44" s="140" t="s">
        <v>240</v>
      </c>
      <c r="P44" s="49"/>
      <c r="Q44" s="49"/>
      <c r="R44" s="95">
        <v>42965</v>
      </c>
      <c r="S44" s="95">
        <v>43100</v>
      </c>
      <c r="T44" s="43" t="s">
        <v>59</v>
      </c>
      <c r="U44" s="44" t="s">
        <v>105</v>
      </c>
      <c r="V44" s="48"/>
      <c r="W44" s="47"/>
      <c r="X44" s="47"/>
      <c r="Y44" s="47"/>
      <c r="Z44" s="43"/>
      <c r="AA44" s="48" t="s">
        <v>122</v>
      </c>
      <c r="AB44" s="49"/>
      <c r="AC44" s="49"/>
      <c r="AD44" s="51"/>
    </row>
    <row r="45" spans="1:30" s="45" customFormat="1" ht="48" x14ac:dyDescent="0.2">
      <c r="A45" s="127">
        <f t="shared" si="0"/>
        <v>38</v>
      </c>
      <c r="B45" s="43" t="s">
        <v>68</v>
      </c>
      <c r="C45" s="43" t="s">
        <v>555</v>
      </c>
      <c r="D45" s="43" t="s">
        <v>54</v>
      </c>
      <c r="E45" s="43" t="s">
        <v>129</v>
      </c>
      <c r="F45" s="43" t="s">
        <v>368</v>
      </c>
      <c r="G45" s="43" t="s">
        <v>86</v>
      </c>
      <c r="H45" s="95">
        <v>42999</v>
      </c>
      <c r="I45" s="128" t="s">
        <v>52</v>
      </c>
      <c r="J45" s="130" t="s">
        <v>182</v>
      </c>
      <c r="K45" s="44" t="s">
        <v>75</v>
      </c>
      <c r="L45" s="95">
        <v>43012</v>
      </c>
      <c r="M45" s="46"/>
      <c r="N45" s="27" t="s">
        <v>128</v>
      </c>
      <c r="O45" s="138" t="s">
        <v>241</v>
      </c>
      <c r="P45" s="49"/>
      <c r="Q45" s="49"/>
      <c r="R45" s="95">
        <v>43012</v>
      </c>
      <c r="S45" s="95">
        <v>43100</v>
      </c>
      <c r="T45" s="43" t="s">
        <v>67</v>
      </c>
      <c r="U45" s="44" t="s">
        <v>114</v>
      </c>
      <c r="V45" s="48"/>
      <c r="W45" s="47"/>
      <c r="X45" s="47"/>
      <c r="Y45" s="47"/>
      <c r="Z45" s="43"/>
      <c r="AA45" s="48" t="s">
        <v>122</v>
      </c>
      <c r="AB45" s="49" t="s">
        <v>390</v>
      </c>
      <c r="AC45" s="49"/>
      <c r="AD45" s="51"/>
    </row>
    <row r="46" spans="1:30" s="45" customFormat="1" ht="48" x14ac:dyDescent="0.2">
      <c r="A46" s="127">
        <f t="shared" si="0"/>
        <v>39</v>
      </c>
      <c r="B46" s="43" t="s">
        <v>68</v>
      </c>
      <c r="C46" s="43" t="s">
        <v>555</v>
      </c>
      <c r="D46" s="43" t="s">
        <v>54</v>
      </c>
      <c r="E46" s="43" t="s">
        <v>129</v>
      </c>
      <c r="F46" s="43" t="s">
        <v>368</v>
      </c>
      <c r="G46" s="43" t="s">
        <v>86</v>
      </c>
      <c r="H46" s="95">
        <v>42999</v>
      </c>
      <c r="I46" s="128" t="s">
        <v>52</v>
      </c>
      <c r="J46" s="130" t="s">
        <v>182</v>
      </c>
      <c r="K46" s="44" t="s">
        <v>75</v>
      </c>
      <c r="L46" s="95">
        <v>43012</v>
      </c>
      <c r="M46" s="46"/>
      <c r="N46" s="27" t="s">
        <v>49</v>
      </c>
      <c r="O46" s="138" t="s">
        <v>242</v>
      </c>
      <c r="P46" s="49"/>
      <c r="Q46" s="49"/>
      <c r="R46" s="95">
        <v>43012</v>
      </c>
      <c r="S46" s="95">
        <v>43100</v>
      </c>
      <c r="T46" s="43" t="s">
        <v>67</v>
      </c>
      <c r="U46" s="44" t="s">
        <v>114</v>
      </c>
      <c r="V46" s="48"/>
      <c r="W46" s="47"/>
      <c r="X46" s="47"/>
      <c r="Y46" s="47"/>
      <c r="Z46" s="43"/>
      <c r="AA46" s="48" t="s">
        <v>122</v>
      </c>
      <c r="AB46" s="49"/>
      <c r="AC46" s="49"/>
      <c r="AD46" s="51"/>
    </row>
    <row r="47" spans="1:30" s="45" customFormat="1" ht="48" x14ac:dyDescent="0.2">
      <c r="A47" s="127">
        <f t="shared" si="0"/>
        <v>40</v>
      </c>
      <c r="B47" s="43" t="s">
        <v>68</v>
      </c>
      <c r="C47" s="43" t="s">
        <v>556</v>
      </c>
      <c r="D47" s="43" t="s">
        <v>54</v>
      </c>
      <c r="E47" s="43" t="s">
        <v>129</v>
      </c>
      <c r="F47" s="43" t="s">
        <v>368</v>
      </c>
      <c r="G47" s="43" t="s">
        <v>86</v>
      </c>
      <c r="H47" s="95">
        <v>42999</v>
      </c>
      <c r="I47" s="128" t="s">
        <v>52</v>
      </c>
      <c r="J47" s="130" t="s">
        <v>183</v>
      </c>
      <c r="K47" s="44" t="s">
        <v>75</v>
      </c>
      <c r="L47" s="95">
        <v>43012</v>
      </c>
      <c r="M47" s="46"/>
      <c r="N47" s="27" t="s">
        <v>49</v>
      </c>
      <c r="O47" s="138" t="s">
        <v>242</v>
      </c>
      <c r="P47" s="49"/>
      <c r="Q47" s="49"/>
      <c r="R47" s="95">
        <v>43012</v>
      </c>
      <c r="S47" s="95">
        <v>43100</v>
      </c>
      <c r="T47" s="43" t="s">
        <v>67</v>
      </c>
      <c r="U47" s="44" t="s">
        <v>114</v>
      </c>
      <c r="V47" s="48"/>
      <c r="W47" s="47"/>
      <c r="X47" s="47"/>
      <c r="Y47" s="47"/>
      <c r="Z47" s="43"/>
      <c r="AA47" s="48" t="s">
        <v>122</v>
      </c>
      <c r="AB47" s="49" t="s">
        <v>390</v>
      </c>
      <c r="AC47" s="49"/>
      <c r="AD47" s="51"/>
    </row>
    <row r="48" spans="1:30" s="45" customFormat="1" ht="48" x14ac:dyDescent="0.2">
      <c r="A48" s="127">
        <f t="shared" si="0"/>
        <v>41</v>
      </c>
      <c r="B48" s="43" t="s">
        <v>68</v>
      </c>
      <c r="C48" s="43" t="s">
        <v>556</v>
      </c>
      <c r="D48" s="43" t="s">
        <v>54</v>
      </c>
      <c r="E48" s="43" t="s">
        <v>129</v>
      </c>
      <c r="F48" s="43" t="s">
        <v>368</v>
      </c>
      <c r="G48" s="43" t="s">
        <v>86</v>
      </c>
      <c r="H48" s="95">
        <v>42999</v>
      </c>
      <c r="I48" s="128" t="s">
        <v>52</v>
      </c>
      <c r="J48" s="130" t="s">
        <v>183</v>
      </c>
      <c r="K48" s="44" t="s">
        <v>75</v>
      </c>
      <c r="L48" s="95">
        <v>43012</v>
      </c>
      <c r="M48" s="46"/>
      <c r="N48" s="27" t="s">
        <v>128</v>
      </c>
      <c r="O48" s="140" t="s">
        <v>243</v>
      </c>
      <c r="P48" s="49"/>
      <c r="Q48" s="49"/>
      <c r="R48" s="95">
        <v>43012</v>
      </c>
      <c r="S48" s="95">
        <v>43100</v>
      </c>
      <c r="T48" s="43" t="s">
        <v>67</v>
      </c>
      <c r="U48" s="44" t="s">
        <v>114</v>
      </c>
      <c r="V48" s="48"/>
      <c r="W48" s="47"/>
      <c r="X48" s="47"/>
      <c r="Y48" s="47"/>
      <c r="Z48" s="43"/>
      <c r="AA48" s="48" t="s">
        <v>122</v>
      </c>
      <c r="AB48" s="49"/>
      <c r="AC48" s="49"/>
      <c r="AD48" s="51"/>
    </row>
    <row r="49" spans="1:30" s="45" customFormat="1" ht="51" x14ac:dyDescent="0.2">
      <c r="A49" s="127">
        <f t="shared" si="0"/>
        <v>42</v>
      </c>
      <c r="B49" s="43" t="s">
        <v>68</v>
      </c>
      <c r="C49" s="43" t="s">
        <v>557</v>
      </c>
      <c r="D49" s="43" t="s">
        <v>54</v>
      </c>
      <c r="E49" s="43" t="s">
        <v>129</v>
      </c>
      <c r="F49" s="43" t="s">
        <v>368</v>
      </c>
      <c r="G49" s="43" t="s">
        <v>86</v>
      </c>
      <c r="H49" s="95">
        <v>42999</v>
      </c>
      <c r="I49" s="128" t="s">
        <v>52</v>
      </c>
      <c r="J49" s="130" t="s">
        <v>184</v>
      </c>
      <c r="K49" s="44" t="s">
        <v>75</v>
      </c>
      <c r="L49" s="95">
        <v>43012</v>
      </c>
      <c r="M49" s="46"/>
      <c r="N49" s="27" t="s">
        <v>128</v>
      </c>
      <c r="O49" s="140" t="s">
        <v>243</v>
      </c>
      <c r="P49" s="49"/>
      <c r="Q49" s="49"/>
      <c r="R49" s="95">
        <v>43012</v>
      </c>
      <c r="S49" s="95">
        <v>43100</v>
      </c>
      <c r="T49" s="43" t="s">
        <v>67</v>
      </c>
      <c r="U49" s="44" t="s">
        <v>114</v>
      </c>
      <c r="V49" s="48"/>
      <c r="W49" s="47"/>
      <c r="X49" s="47"/>
      <c r="Y49" s="47"/>
      <c r="Z49" s="43"/>
      <c r="AA49" s="48" t="s">
        <v>122</v>
      </c>
      <c r="AB49" s="138" t="s">
        <v>391</v>
      </c>
      <c r="AC49" s="49"/>
      <c r="AD49" s="51"/>
    </row>
    <row r="50" spans="1:30" s="45" customFormat="1" ht="51" x14ac:dyDescent="0.2">
      <c r="A50" s="127">
        <f t="shared" si="0"/>
        <v>43</v>
      </c>
      <c r="B50" s="43" t="s">
        <v>68</v>
      </c>
      <c r="C50" s="43" t="s">
        <v>558</v>
      </c>
      <c r="D50" s="43" t="s">
        <v>54</v>
      </c>
      <c r="E50" s="43" t="s">
        <v>129</v>
      </c>
      <c r="F50" s="43" t="s">
        <v>368</v>
      </c>
      <c r="G50" s="43" t="s">
        <v>86</v>
      </c>
      <c r="H50" s="95">
        <v>42999</v>
      </c>
      <c r="I50" s="128" t="s">
        <v>52</v>
      </c>
      <c r="J50" s="130" t="s">
        <v>185</v>
      </c>
      <c r="K50" s="44" t="s">
        <v>75</v>
      </c>
      <c r="L50" s="95">
        <v>43012</v>
      </c>
      <c r="M50" s="46"/>
      <c r="N50" s="27" t="s">
        <v>128</v>
      </c>
      <c r="O50" s="140" t="s">
        <v>243</v>
      </c>
      <c r="P50" s="49"/>
      <c r="Q50" s="49"/>
      <c r="R50" s="95">
        <v>43012</v>
      </c>
      <c r="S50" s="95">
        <v>43100</v>
      </c>
      <c r="T50" s="43" t="s">
        <v>67</v>
      </c>
      <c r="U50" s="44" t="s">
        <v>114</v>
      </c>
      <c r="V50" s="48"/>
      <c r="W50" s="47"/>
      <c r="X50" s="47"/>
      <c r="Y50" s="47"/>
      <c r="Z50" s="43"/>
      <c r="AA50" s="48" t="s">
        <v>122</v>
      </c>
      <c r="AB50" s="138" t="s">
        <v>391</v>
      </c>
      <c r="AC50" s="49"/>
      <c r="AD50" s="51"/>
    </row>
    <row r="51" spans="1:30" s="45" customFormat="1" ht="51" x14ac:dyDescent="0.2">
      <c r="A51" s="127">
        <f t="shared" si="0"/>
        <v>44</v>
      </c>
      <c r="B51" s="43" t="s">
        <v>68</v>
      </c>
      <c r="C51" s="43" t="s">
        <v>559</v>
      </c>
      <c r="D51" s="43" t="s">
        <v>54</v>
      </c>
      <c r="E51" s="43" t="s">
        <v>129</v>
      </c>
      <c r="F51" s="43" t="s">
        <v>368</v>
      </c>
      <c r="G51" s="43" t="s">
        <v>86</v>
      </c>
      <c r="H51" s="95">
        <v>42999</v>
      </c>
      <c r="I51" s="128" t="s">
        <v>52</v>
      </c>
      <c r="J51" s="130" t="s">
        <v>186</v>
      </c>
      <c r="K51" s="44" t="s">
        <v>75</v>
      </c>
      <c r="L51" s="95">
        <v>43012</v>
      </c>
      <c r="M51" s="46"/>
      <c r="N51" s="27" t="s">
        <v>128</v>
      </c>
      <c r="O51" s="140" t="s">
        <v>243</v>
      </c>
      <c r="P51" s="49"/>
      <c r="Q51" s="49"/>
      <c r="R51" s="95">
        <v>43012</v>
      </c>
      <c r="S51" s="95">
        <v>43100</v>
      </c>
      <c r="T51" s="43" t="s">
        <v>67</v>
      </c>
      <c r="U51" s="44" t="s">
        <v>114</v>
      </c>
      <c r="V51" s="48"/>
      <c r="W51" s="47"/>
      <c r="X51" s="47"/>
      <c r="Y51" s="47"/>
      <c r="Z51" s="43"/>
      <c r="AA51" s="48" t="s">
        <v>122</v>
      </c>
      <c r="AB51" s="138" t="s">
        <v>391</v>
      </c>
      <c r="AC51" s="49"/>
      <c r="AD51" s="51"/>
    </row>
    <row r="52" spans="1:30" s="45" customFormat="1" ht="51" x14ac:dyDescent="0.2">
      <c r="A52" s="127">
        <f t="shared" si="0"/>
        <v>45</v>
      </c>
      <c r="B52" s="43" t="s">
        <v>68</v>
      </c>
      <c r="C52" s="43" t="s">
        <v>560</v>
      </c>
      <c r="D52" s="43" t="s">
        <v>54</v>
      </c>
      <c r="E52" s="43" t="s">
        <v>129</v>
      </c>
      <c r="F52" s="43" t="s">
        <v>368</v>
      </c>
      <c r="G52" s="43" t="s">
        <v>86</v>
      </c>
      <c r="H52" s="95">
        <v>42999</v>
      </c>
      <c r="I52" s="128" t="s">
        <v>52</v>
      </c>
      <c r="J52" s="130" t="s">
        <v>187</v>
      </c>
      <c r="K52" s="44" t="s">
        <v>75</v>
      </c>
      <c r="L52" s="95">
        <v>43012</v>
      </c>
      <c r="M52" s="46"/>
      <c r="N52" s="27" t="s">
        <v>49</v>
      </c>
      <c r="O52" s="140" t="s">
        <v>242</v>
      </c>
      <c r="P52" s="49"/>
      <c r="Q52" s="49"/>
      <c r="R52" s="95">
        <v>43012</v>
      </c>
      <c r="S52" s="95">
        <v>43100</v>
      </c>
      <c r="T52" s="43" t="s">
        <v>67</v>
      </c>
      <c r="U52" s="44" t="s">
        <v>114</v>
      </c>
      <c r="V52" s="48"/>
      <c r="W52" s="47"/>
      <c r="X52" s="47"/>
      <c r="Y52" s="47"/>
      <c r="Z52" s="43"/>
      <c r="AA52" s="48" t="s">
        <v>122</v>
      </c>
      <c r="AB52" s="138" t="s">
        <v>391</v>
      </c>
      <c r="AC52" s="49"/>
      <c r="AD52" s="51"/>
    </row>
    <row r="53" spans="1:30" s="45" customFormat="1" ht="36" x14ac:dyDescent="0.2">
      <c r="A53" s="127">
        <f t="shared" si="0"/>
        <v>46</v>
      </c>
      <c r="B53" s="43" t="s">
        <v>68</v>
      </c>
      <c r="C53" s="43" t="s">
        <v>561</v>
      </c>
      <c r="D53" s="43" t="s">
        <v>54</v>
      </c>
      <c r="E53" s="43" t="s">
        <v>129</v>
      </c>
      <c r="F53" s="43" t="s">
        <v>368</v>
      </c>
      <c r="G53" s="43" t="s">
        <v>86</v>
      </c>
      <c r="H53" s="95">
        <v>42999</v>
      </c>
      <c r="I53" s="128" t="s">
        <v>52</v>
      </c>
      <c r="J53" s="130" t="s">
        <v>188</v>
      </c>
      <c r="K53" s="44" t="s">
        <v>75</v>
      </c>
      <c r="L53" s="95">
        <v>43012</v>
      </c>
      <c r="M53" s="46"/>
      <c r="N53" s="27" t="s">
        <v>128</v>
      </c>
      <c r="O53" s="140" t="s">
        <v>241</v>
      </c>
      <c r="P53" s="49"/>
      <c r="Q53" s="49"/>
      <c r="R53" s="95">
        <v>43012</v>
      </c>
      <c r="S53" s="95">
        <v>43100</v>
      </c>
      <c r="T53" s="43" t="s">
        <v>67</v>
      </c>
      <c r="U53" s="44" t="s">
        <v>114</v>
      </c>
      <c r="V53" s="48"/>
      <c r="W53" s="47"/>
      <c r="X53" s="47"/>
      <c r="Y53" s="47"/>
      <c r="Z53" s="43"/>
      <c r="AA53" s="48" t="s">
        <v>122</v>
      </c>
      <c r="AB53" s="49"/>
      <c r="AC53" s="49"/>
      <c r="AD53" s="51"/>
    </row>
    <row r="54" spans="1:30" s="45" customFormat="1" ht="84" x14ac:dyDescent="0.2">
      <c r="A54" s="127">
        <f t="shared" si="0"/>
        <v>47</v>
      </c>
      <c r="B54" s="43" t="s">
        <v>68</v>
      </c>
      <c r="C54" s="43" t="s">
        <v>562</v>
      </c>
      <c r="D54" s="43" t="s">
        <v>54</v>
      </c>
      <c r="E54" s="43" t="s">
        <v>129</v>
      </c>
      <c r="F54" s="43" t="s">
        <v>368</v>
      </c>
      <c r="G54" s="43" t="s">
        <v>86</v>
      </c>
      <c r="H54" s="95">
        <v>42999</v>
      </c>
      <c r="I54" s="128" t="s">
        <v>52</v>
      </c>
      <c r="J54" s="130" t="s">
        <v>189</v>
      </c>
      <c r="K54" s="44" t="s">
        <v>75</v>
      </c>
      <c r="L54" s="95">
        <v>43012</v>
      </c>
      <c r="M54" s="46"/>
      <c r="N54" s="27" t="s">
        <v>49</v>
      </c>
      <c r="O54" s="140" t="s">
        <v>244</v>
      </c>
      <c r="P54" s="49"/>
      <c r="Q54" s="49"/>
      <c r="R54" s="95">
        <v>43012</v>
      </c>
      <c r="S54" s="95">
        <v>43100</v>
      </c>
      <c r="T54" s="43" t="s">
        <v>67</v>
      </c>
      <c r="U54" s="44" t="s">
        <v>114</v>
      </c>
      <c r="V54" s="48"/>
      <c r="W54" s="47"/>
      <c r="X54" s="47"/>
      <c r="Y54" s="47"/>
      <c r="Z54" s="43"/>
      <c r="AA54" s="48" t="s">
        <v>122</v>
      </c>
      <c r="AB54" s="49"/>
      <c r="AC54" s="49"/>
      <c r="AD54" s="51"/>
    </row>
    <row r="55" spans="1:30" s="45" customFormat="1" ht="84" x14ac:dyDescent="0.2">
      <c r="A55" s="127">
        <f t="shared" si="0"/>
        <v>48</v>
      </c>
      <c r="B55" s="43" t="s">
        <v>68</v>
      </c>
      <c r="C55" s="43" t="s">
        <v>562</v>
      </c>
      <c r="D55" s="43" t="s">
        <v>54</v>
      </c>
      <c r="E55" s="43" t="s">
        <v>129</v>
      </c>
      <c r="F55" s="43" t="s">
        <v>368</v>
      </c>
      <c r="G55" s="43" t="s">
        <v>86</v>
      </c>
      <c r="H55" s="95">
        <v>42999</v>
      </c>
      <c r="I55" s="128" t="s">
        <v>52</v>
      </c>
      <c r="J55" s="130" t="s">
        <v>189</v>
      </c>
      <c r="K55" s="44" t="s">
        <v>75</v>
      </c>
      <c r="L55" s="95">
        <v>43012</v>
      </c>
      <c r="M55" s="46"/>
      <c r="N55" s="27" t="s">
        <v>128</v>
      </c>
      <c r="O55" s="140" t="s">
        <v>245</v>
      </c>
      <c r="P55" s="49"/>
      <c r="Q55" s="49"/>
      <c r="R55" s="95">
        <v>43012</v>
      </c>
      <c r="S55" s="95">
        <v>43100</v>
      </c>
      <c r="T55" s="43" t="s">
        <v>67</v>
      </c>
      <c r="U55" s="44" t="s">
        <v>114</v>
      </c>
      <c r="V55" s="48"/>
      <c r="W55" s="47"/>
      <c r="X55" s="47"/>
      <c r="Y55" s="47"/>
      <c r="Z55" s="43"/>
      <c r="AA55" s="48" t="s">
        <v>122</v>
      </c>
      <c r="AB55" s="49"/>
      <c r="AC55" s="49"/>
      <c r="AD55" s="51"/>
    </row>
    <row r="56" spans="1:30" s="45" customFormat="1" ht="72" x14ac:dyDescent="0.2">
      <c r="A56" s="127">
        <f t="shared" si="0"/>
        <v>49</v>
      </c>
      <c r="B56" s="43" t="s">
        <v>68</v>
      </c>
      <c r="C56" s="43" t="s">
        <v>563</v>
      </c>
      <c r="D56" s="43" t="s">
        <v>54</v>
      </c>
      <c r="E56" s="43" t="s">
        <v>129</v>
      </c>
      <c r="F56" s="43" t="s">
        <v>368</v>
      </c>
      <c r="G56" s="43" t="s">
        <v>86</v>
      </c>
      <c r="H56" s="95">
        <v>42999</v>
      </c>
      <c r="I56" s="128" t="s">
        <v>52</v>
      </c>
      <c r="J56" s="130" t="s">
        <v>190</v>
      </c>
      <c r="K56" s="44" t="s">
        <v>75</v>
      </c>
      <c r="L56" s="95">
        <v>43012</v>
      </c>
      <c r="M56" s="46"/>
      <c r="N56" s="27" t="s">
        <v>49</v>
      </c>
      <c r="O56" s="140" t="s">
        <v>246</v>
      </c>
      <c r="P56" s="49"/>
      <c r="Q56" s="49"/>
      <c r="R56" s="95">
        <v>43012</v>
      </c>
      <c r="S56" s="95">
        <v>43100</v>
      </c>
      <c r="T56" s="43" t="s">
        <v>67</v>
      </c>
      <c r="U56" s="44" t="s">
        <v>114</v>
      </c>
      <c r="V56" s="48"/>
      <c r="W56" s="47"/>
      <c r="X56" s="47"/>
      <c r="Y56" s="47"/>
      <c r="Z56" s="43"/>
      <c r="AA56" s="48" t="s">
        <v>122</v>
      </c>
      <c r="AB56" s="49" t="s">
        <v>392</v>
      </c>
      <c r="AC56" s="49"/>
      <c r="AD56" s="51"/>
    </row>
    <row r="57" spans="1:30" s="45" customFormat="1" ht="72" x14ac:dyDescent="0.2">
      <c r="A57" s="127">
        <f t="shared" si="0"/>
        <v>50</v>
      </c>
      <c r="B57" s="43" t="s">
        <v>68</v>
      </c>
      <c r="C57" s="43" t="s">
        <v>563</v>
      </c>
      <c r="D57" s="43" t="s">
        <v>54</v>
      </c>
      <c r="E57" s="43" t="s">
        <v>129</v>
      </c>
      <c r="F57" s="43" t="s">
        <v>368</v>
      </c>
      <c r="G57" s="43" t="s">
        <v>86</v>
      </c>
      <c r="H57" s="95">
        <v>42999</v>
      </c>
      <c r="I57" s="128" t="s">
        <v>52</v>
      </c>
      <c r="J57" s="130" t="s">
        <v>190</v>
      </c>
      <c r="K57" s="44" t="s">
        <v>75</v>
      </c>
      <c r="L57" s="95">
        <v>43012</v>
      </c>
      <c r="M57" s="46"/>
      <c r="N57" s="27" t="s">
        <v>128</v>
      </c>
      <c r="O57" s="140" t="s">
        <v>243</v>
      </c>
      <c r="P57" s="49"/>
      <c r="Q57" s="49"/>
      <c r="R57" s="95">
        <v>43012</v>
      </c>
      <c r="S57" s="95">
        <v>43100</v>
      </c>
      <c r="T57" s="43" t="s">
        <v>67</v>
      </c>
      <c r="U57" s="44" t="s">
        <v>114</v>
      </c>
      <c r="V57" s="48"/>
      <c r="W57" s="47"/>
      <c r="X57" s="47"/>
      <c r="Y57" s="47"/>
      <c r="Z57" s="43"/>
      <c r="AA57" s="48" t="s">
        <v>122</v>
      </c>
      <c r="AB57" s="49"/>
      <c r="AC57" s="49"/>
      <c r="AD57" s="51"/>
    </row>
    <row r="58" spans="1:30" s="45" customFormat="1" ht="246.75" customHeight="1" x14ac:dyDescent="0.2">
      <c r="A58" s="127">
        <f t="shared" si="0"/>
        <v>51</v>
      </c>
      <c r="B58" s="43" t="s">
        <v>68</v>
      </c>
      <c r="C58" s="43" t="s">
        <v>564</v>
      </c>
      <c r="D58" s="43" t="s">
        <v>54</v>
      </c>
      <c r="E58" s="43" t="s">
        <v>129</v>
      </c>
      <c r="F58" s="43" t="s">
        <v>368</v>
      </c>
      <c r="G58" s="43" t="s">
        <v>86</v>
      </c>
      <c r="H58" s="95">
        <v>42999</v>
      </c>
      <c r="I58" s="128" t="s">
        <v>52</v>
      </c>
      <c r="J58" s="130" t="s">
        <v>191</v>
      </c>
      <c r="K58" s="44" t="s">
        <v>75</v>
      </c>
      <c r="L58" s="95">
        <v>43012</v>
      </c>
      <c r="M58" s="46"/>
      <c r="N58" s="27" t="s">
        <v>128</v>
      </c>
      <c r="O58" s="140" t="s">
        <v>247</v>
      </c>
      <c r="P58" s="49"/>
      <c r="Q58" s="49"/>
      <c r="R58" s="95">
        <v>43012</v>
      </c>
      <c r="S58" s="95">
        <v>43084</v>
      </c>
      <c r="T58" s="43" t="s">
        <v>67</v>
      </c>
      <c r="U58" s="44" t="s">
        <v>114</v>
      </c>
      <c r="V58" s="48"/>
      <c r="W58" s="47"/>
      <c r="X58" s="47"/>
      <c r="Y58" s="47"/>
      <c r="Z58" s="43"/>
      <c r="AA58" s="48" t="s">
        <v>122</v>
      </c>
      <c r="AB58" s="49" t="s">
        <v>393</v>
      </c>
      <c r="AC58" s="49"/>
      <c r="AD58" s="51"/>
    </row>
    <row r="59" spans="1:30" s="45" customFormat="1" ht="60" x14ac:dyDescent="0.2">
      <c r="A59" s="127">
        <f t="shared" si="0"/>
        <v>52</v>
      </c>
      <c r="B59" s="43" t="s">
        <v>66</v>
      </c>
      <c r="C59" s="43" t="s">
        <v>615</v>
      </c>
      <c r="D59" s="43" t="s">
        <v>54</v>
      </c>
      <c r="E59" s="43" t="s">
        <v>129</v>
      </c>
      <c r="F59" s="43" t="s">
        <v>394</v>
      </c>
      <c r="G59" s="43" t="s">
        <v>83</v>
      </c>
      <c r="H59" s="95">
        <v>43060</v>
      </c>
      <c r="I59" s="128" t="s">
        <v>52</v>
      </c>
      <c r="J59" s="131" t="s">
        <v>192</v>
      </c>
      <c r="K59" s="44" t="s">
        <v>75</v>
      </c>
      <c r="L59" s="95">
        <v>43081</v>
      </c>
      <c r="M59" s="46"/>
      <c r="N59" s="27" t="s">
        <v>49</v>
      </c>
      <c r="O59" s="140" t="s">
        <v>248</v>
      </c>
      <c r="P59" s="49"/>
      <c r="Q59" s="49"/>
      <c r="R59" s="95">
        <v>43081</v>
      </c>
      <c r="S59" s="95">
        <v>43220</v>
      </c>
      <c r="T59" s="43" t="s">
        <v>66</v>
      </c>
      <c r="U59" s="44" t="s">
        <v>112</v>
      </c>
      <c r="V59" s="48"/>
      <c r="W59" s="47"/>
      <c r="X59" s="47"/>
      <c r="Y59" s="47"/>
      <c r="Z59" s="43"/>
      <c r="AA59" s="48" t="s">
        <v>122</v>
      </c>
      <c r="AB59" s="49"/>
      <c r="AC59" s="49"/>
      <c r="AD59" s="51"/>
    </row>
    <row r="60" spans="1:30" s="45" customFormat="1" ht="36" x14ac:dyDescent="0.2">
      <c r="A60" s="127">
        <f t="shared" si="0"/>
        <v>53</v>
      </c>
      <c r="B60" s="43" t="s">
        <v>66</v>
      </c>
      <c r="C60" s="43" t="s">
        <v>616</v>
      </c>
      <c r="D60" s="43" t="s">
        <v>54</v>
      </c>
      <c r="E60" s="43" t="s">
        <v>129</v>
      </c>
      <c r="F60" s="43" t="s">
        <v>394</v>
      </c>
      <c r="G60" s="43" t="s">
        <v>83</v>
      </c>
      <c r="H60" s="95">
        <v>43060</v>
      </c>
      <c r="I60" s="128" t="s">
        <v>52</v>
      </c>
      <c r="J60" s="131" t="s">
        <v>193</v>
      </c>
      <c r="K60" s="44" t="s">
        <v>75</v>
      </c>
      <c r="L60" s="95">
        <v>43081</v>
      </c>
      <c r="M60" s="46"/>
      <c r="N60" s="27" t="s">
        <v>50</v>
      </c>
      <c r="O60" s="140" t="s">
        <v>249</v>
      </c>
      <c r="P60" s="49"/>
      <c r="Q60" s="49"/>
      <c r="R60" s="95">
        <v>43081</v>
      </c>
      <c r="S60" s="95">
        <v>43220</v>
      </c>
      <c r="T60" s="43" t="s">
        <v>66</v>
      </c>
      <c r="U60" s="44" t="s">
        <v>112</v>
      </c>
      <c r="V60" s="48"/>
      <c r="W60" s="47"/>
      <c r="X60" s="47"/>
      <c r="Y60" s="47"/>
      <c r="Z60" s="43"/>
      <c r="AA60" s="48" t="s">
        <v>122</v>
      </c>
      <c r="AB60" s="49"/>
      <c r="AC60" s="49"/>
      <c r="AD60" s="51"/>
    </row>
    <row r="61" spans="1:30" s="45" customFormat="1" ht="120" x14ac:dyDescent="0.2">
      <c r="A61" s="127">
        <f t="shared" si="0"/>
        <v>54</v>
      </c>
      <c r="B61" s="43" t="s">
        <v>59</v>
      </c>
      <c r="C61" s="43" t="s">
        <v>540</v>
      </c>
      <c r="D61" s="43" t="s">
        <v>54</v>
      </c>
      <c r="E61" s="43" t="s">
        <v>129</v>
      </c>
      <c r="F61" s="43" t="s">
        <v>387</v>
      </c>
      <c r="G61" s="43" t="s">
        <v>87</v>
      </c>
      <c r="H61" s="95">
        <v>43039</v>
      </c>
      <c r="I61" s="128" t="s">
        <v>52</v>
      </c>
      <c r="J61" s="130" t="s">
        <v>194</v>
      </c>
      <c r="K61" s="44" t="s">
        <v>75</v>
      </c>
      <c r="L61" s="95">
        <v>43059</v>
      </c>
      <c r="M61" s="46"/>
      <c r="N61" s="27" t="s">
        <v>49</v>
      </c>
      <c r="O61" s="140" t="s">
        <v>250</v>
      </c>
      <c r="P61" s="49"/>
      <c r="Q61" s="49"/>
      <c r="R61" s="95">
        <v>43059</v>
      </c>
      <c r="S61" s="95">
        <v>43100</v>
      </c>
      <c r="T61" s="43" t="s">
        <v>59</v>
      </c>
      <c r="U61" s="44" t="s">
        <v>105</v>
      </c>
      <c r="V61" s="48"/>
      <c r="W61" s="47"/>
      <c r="X61" s="47"/>
      <c r="Y61" s="47"/>
      <c r="Z61" s="43"/>
      <c r="AA61" s="48" t="s">
        <v>122</v>
      </c>
      <c r="AB61" s="49"/>
      <c r="AC61" s="49"/>
      <c r="AD61" s="51"/>
    </row>
    <row r="62" spans="1:30" s="45" customFormat="1" ht="120" x14ac:dyDescent="0.2">
      <c r="A62" s="127">
        <f t="shared" si="0"/>
        <v>55</v>
      </c>
      <c r="B62" s="43" t="s">
        <v>59</v>
      </c>
      <c r="C62" s="43" t="s">
        <v>540</v>
      </c>
      <c r="D62" s="43" t="s">
        <v>54</v>
      </c>
      <c r="E62" s="43" t="s">
        <v>129</v>
      </c>
      <c r="F62" s="43" t="s">
        <v>387</v>
      </c>
      <c r="G62" s="43" t="s">
        <v>87</v>
      </c>
      <c r="H62" s="95">
        <v>43039</v>
      </c>
      <c r="I62" s="128" t="s">
        <v>52</v>
      </c>
      <c r="J62" s="130" t="s">
        <v>194</v>
      </c>
      <c r="K62" s="44" t="s">
        <v>75</v>
      </c>
      <c r="L62" s="95">
        <v>43059</v>
      </c>
      <c r="M62" s="46"/>
      <c r="N62" s="27" t="s">
        <v>50</v>
      </c>
      <c r="O62" s="140" t="s">
        <v>251</v>
      </c>
      <c r="P62" s="49"/>
      <c r="Q62" s="49"/>
      <c r="R62" s="95">
        <v>43059</v>
      </c>
      <c r="S62" s="95">
        <v>43100</v>
      </c>
      <c r="T62" s="43" t="s">
        <v>59</v>
      </c>
      <c r="U62" s="44" t="s">
        <v>105</v>
      </c>
      <c r="V62" s="48"/>
      <c r="W62" s="47"/>
      <c r="X62" s="47"/>
      <c r="Y62" s="47"/>
      <c r="Z62" s="43"/>
      <c r="AA62" s="48" t="s">
        <v>122</v>
      </c>
      <c r="AB62" s="49"/>
      <c r="AC62" s="49"/>
      <c r="AD62" s="51"/>
    </row>
    <row r="63" spans="1:30" s="45" customFormat="1" ht="96" x14ac:dyDescent="0.2">
      <c r="A63" s="127">
        <f t="shared" si="0"/>
        <v>56</v>
      </c>
      <c r="B63" s="43" t="s">
        <v>59</v>
      </c>
      <c r="C63" s="43" t="s">
        <v>541</v>
      </c>
      <c r="D63" s="43" t="s">
        <v>54</v>
      </c>
      <c r="E63" s="43" t="s">
        <v>129</v>
      </c>
      <c r="F63" s="43" t="s">
        <v>387</v>
      </c>
      <c r="G63" s="43" t="s">
        <v>87</v>
      </c>
      <c r="H63" s="95">
        <v>43039</v>
      </c>
      <c r="I63" s="128" t="s">
        <v>52</v>
      </c>
      <c r="J63" s="130" t="s">
        <v>195</v>
      </c>
      <c r="K63" s="44" t="s">
        <v>75</v>
      </c>
      <c r="L63" s="95">
        <v>43059</v>
      </c>
      <c r="M63" s="46"/>
      <c r="N63" s="27" t="s">
        <v>49</v>
      </c>
      <c r="O63" s="140" t="s">
        <v>252</v>
      </c>
      <c r="P63" s="49"/>
      <c r="Q63" s="49"/>
      <c r="R63" s="95">
        <v>43059</v>
      </c>
      <c r="S63" s="95">
        <v>43069</v>
      </c>
      <c r="T63" s="43" t="s">
        <v>59</v>
      </c>
      <c r="U63" s="44" t="s">
        <v>105</v>
      </c>
      <c r="V63" s="48"/>
      <c r="W63" s="47"/>
      <c r="X63" s="47"/>
      <c r="Y63" s="47"/>
      <c r="Z63" s="43"/>
      <c r="AA63" s="48" t="s">
        <v>122</v>
      </c>
      <c r="AB63" s="49"/>
      <c r="AC63" s="49"/>
      <c r="AD63" s="51"/>
    </row>
    <row r="64" spans="1:30" s="45" customFormat="1" ht="96" x14ac:dyDescent="0.2">
      <c r="A64" s="127">
        <f t="shared" si="0"/>
        <v>57</v>
      </c>
      <c r="B64" s="43" t="s">
        <v>59</v>
      </c>
      <c r="C64" s="43" t="s">
        <v>541</v>
      </c>
      <c r="D64" s="43" t="s">
        <v>54</v>
      </c>
      <c r="E64" s="43" t="s">
        <v>129</v>
      </c>
      <c r="F64" s="43" t="s">
        <v>387</v>
      </c>
      <c r="G64" s="43" t="s">
        <v>87</v>
      </c>
      <c r="H64" s="95">
        <v>43039</v>
      </c>
      <c r="I64" s="128" t="s">
        <v>52</v>
      </c>
      <c r="J64" s="130" t="s">
        <v>195</v>
      </c>
      <c r="K64" s="44" t="s">
        <v>75</v>
      </c>
      <c r="L64" s="95">
        <v>43059</v>
      </c>
      <c r="M64" s="46"/>
      <c r="N64" s="27" t="s">
        <v>50</v>
      </c>
      <c r="O64" s="140" t="s">
        <v>253</v>
      </c>
      <c r="P64" s="49"/>
      <c r="Q64" s="49"/>
      <c r="R64" s="95">
        <v>43059</v>
      </c>
      <c r="S64" s="95">
        <f>S63+1</f>
        <v>43070</v>
      </c>
      <c r="T64" s="43" t="s">
        <v>59</v>
      </c>
      <c r="U64" s="44" t="s">
        <v>105</v>
      </c>
      <c r="V64" s="48"/>
      <c r="W64" s="47"/>
      <c r="X64" s="47"/>
      <c r="Y64" s="47"/>
      <c r="Z64" s="43"/>
      <c r="AA64" s="48" t="s">
        <v>122</v>
      </c>
      <c r="AB64" s="49"/>
      <c r="AC64" s="49"/>
      <c r="AD64" s="51"/>
    </row>
    <row r="65" spans="1:30" s="45" customFormat="1" ht="48" x14ac:dyDescent="0.2">
      <c r="A65" s="127">
        <f t="shared" si="0"/>
        <v>58</v>
      </c>
      <c r="B65" s="43" t="s">
        <v>65</v>
      </c>
      <c r="C65" s="43" t="s">
        <v>610</v>
      </c>
      <c r="D65" s="43" t="s">
        <v>54</v>
      </c>
      <c r="E65" s="43" t="s">
        <v>129</v>
      </c>
      <c r="F65" s="43" t="s">
        <v>389</v>
      </c>
      <c r="G65" s="43" t="s">
        <v>84</v>
      </c>
      <c r="H65" s="95">
        <v>43025</v>
      </c>
      <c r="I65" s="128" t="s">
        <v>52</v>
      </c>
      <c r="J65" s="130" t="s">
        <v>196</v>
      </c>
      <c r="K65" s="44" t="s">
        <v>75</v>
      </c>
      <c r="L65" s="95">
        <v>43222</v>
      </c>
      <c r="M65" s="46"/>
      <c r="N65" s="27" t="s">
        <v>49</v>
      </c>
      <c r="O65" s="140" t="s">
        <v>254</v>
      </c>
      <c r="P65" s="49"/>
      <c r="Q65" s="49"/>
      <c r="R65" s="95">
        <v>43222</v>
      </c>
      <c r="S65" s="95">
        <v>43281</v>
      </c>
      <c r="T65" s="43" t="s">
        <v>65</v>
      </c>
      <c r="U65" s="44" t="s">
        <v>111</v>
      </c>
      <c r="V65" s="48"/>
      <c r="W65" s="47"/>
      <c r="X65" s="47"/>
      <c r="Y65" s="47"/>
      <c r="Z65" s="43"/>
      <c r="AA65" s="48" t="s">
        <v>122</v>
      </c>
      <c r="AB65" s="49"/>
      <c r="AC65" s="49"/>
      <c r="AD65" s="51"/>
    </row>
    <row r="66" spans="1:30" s="45" customFormat="1" ht="48" x14ac:dyDescent="0.2">
      <c r="A66" s="127">
        <f t="shared" si="0"/>
        <v>59</v>
      </c>
      <c r="B66" s="43" t="s">
        <v>65</v>
      </c>
      <c r="C66" s="43" t="s">
        <v>610</v>
      </c>
      <c r="D66" s="43" t="s">
        <v>54</v>
      </c>
      <c r="E66" s="43" t="s">
        <v>129</v>
      </c>
      <c r="F66" s="43" t="s">
        <v>389</v>
      </c>
      <c r="G66" s="43" t="s">
        <v>84</v>
      </c>
      <c r="H66" s="95">
        <v>43025</v>
      </c>
      <c r="I66" s="128" t="s">
        <v>52</v>
      </c>
      <c r="J66" s="130" t="s">
        <v>196</v>
      </c>
      <c r="K66" s="44" t="s">
        <v>75</v>
      </c>
      <c r="L66" s="95">
        <v>43222</v>
      </c>
      <c r="M66" s="46"/>
      <c r="N66" s="27" t="s">
        <v>50</v>
      </c>
      <c r="O66" s="140" t="s">
        <v>255</v>
      </c>
      <c r="P66" s="49"/>
      <c r="Q66" s="49"/>
      <c r="R66" s="95">
        <v>43222</v>
      </c>
      <c r="S66" s="95">
        <v>43281</v>
      </c>
      <c r="T66" s="43" t="s">
        <v>65</v>
      </c>
      <c r="U66" s="44" t="s">
        <v>111</v>
      </c>
      <c r="V66" s="48"/>
      <c r="W66" s="47"/>
      <c r="X66" s="47"/>
      <c r="Y66" s="47"/>
      <c r="Z66" s="43"/>
      <c r="AA66" s="48" t="s">
        <v>127</v>
      </c>
      <c r="AB66" s="49"/>
      <c r="AC66" s="49"/>
      <c r="AD66" s="51"/>
    </row>
    <row r="67" spans="1:30" s="45" customFormat="1" ht="60" x14ac:dyDescent="0.2">
      <c r="A67" s="127">
        <f t="shared" si="0"/>
        <v>60</v>
      </c>
      <c r="B67" s="43" t="s">
        <v>65</v>
      </c>
      <c r="C67" s="43" t="s">
        <v>611</v>
      </c>
      <c r="D67" s="43" t="s">
        <v>54</v>
      </c>
      <c r="E67" s="43" t="s">
        <v>129</v>
      </c>
      <c r="F67" s="43" t="s">
        <v>389</v>
      </c>
      <c r="G67" s="43" t="s">
        <v>84</v>
      </c>
      <c r="H67" s="95">
        <v>43025</v>
      </c>
      <c r="I67" s="128" t="s">
        <v>52</v>
      </c>
      <c r="J67" s="130" t="s">
        <v>197</v>
      </c>
      <c r="K67" s="44" t="s">
        <v>75</v>
      </c>
      <c r="L67" s="95">
        <v>43222</v>
      </c>
      <c r="M67" s="46"/>
      <c r="N67" s="27" t="s">
        <v>49</v>
      </c>
      <c r="O67" s="140" t="s">
        <v>255</v>
      </c>
      <c r="P67" s="49"/>
      <c r="Q67" s="49"/>
      <c r="R67" s="95">
        <v>43222</v>
      </c>
      <c r="S67" s="95">
        <v>43281</v>
      </c>
      <c r="T67" s="43" t="s">
        <v>65</v>
      </c>
      <c r="U67" s="44" t="s">
        <v>111</v>
      </c>
      <c r="V67" s="48"/>
      <c r="W67" s="47"/>
      <c r="X67" s="47"/>
      <c r="Y67" s="47"/>
      <c r="Z67" s="43"/>
      <c r="AA67" s="48" t="s">
        <v>127</v>
      </c>
      <c r="AB67" s="49"/>
      <c r="AC67" s="49"/>
      <c r="AD67" s="51"/>
    </row>
    <row r="68" spans="1:30" s="45" customFormat="1" ht="72" x14ac:dyDescent="0.2">
      <c r="A68" s="127">
        <f t="shared" si="0"/>
        <v>61</v>
      </c>
      <c r="B68" s="43" t="s">
        <v>68</v>
      </c>
      <c r="C68" s="43" t="s">
        <v>565</v>
      </c>
      <c r="D68" s="43" t="s">
        <v>54</v>
      </c>
      <c r="E68" s="43" t="s">
        <v>129</v>
      </c>
      <c r="F68" s="43" t="s">
        <v>368</v>
      </c>
      <c r="G68" s="43" t="s">
        <v>86</v>
      </c>
      <c r="H68" s="95">
        <v>43096</v>
      </c>
      <c r="I68" s="128" t="s">
        <v>52</v>
      </c>
      <c r="J68" s="131" t="s">
        <v>198</v>
      </c>
      <c r="K68" s="44" t="s">
        <v>75</v>
      </c>
      <c r="L68" s="95">
        <v>43125</v>
      </c>
      <c r="M68" s="46"/>
      <c r="N68" s="27" t="s">
        <v>50</v>
      </c>
      <c r="O68" s="140" t="s">
        <v>256</v>
      </c>
      <c r="P68" s="49"/>
      <c r="Q68" s="49"/>
      <c r="R68" s="95">
        <v>43125</v>
      </c>
      <c r="S68" s="95">
        <v>43189</v>
      </c>
      <c r="T68" s="43" t="s">
        <v>68</v>
      </c>
      <c r="U68" s="44" t="s">
        <v>113</v>
      </c>
      <c r="V68" s="48"/>
      <c r="W68" s="47"/>
      <c r="X68" s="47"/>
      <c r="Y68" s="47"/>
      <c r="Z68" s="43"/>
      <c r="AA68" s="48" t="s">
        <v>122</v>
      </c>
      <c r="AB68" s="49"/>
      <c r="AC68" s="49"/>
      <c r="AD68" s="51"/>
    </row>
    <row r="69" spans="1:30" s="45" customFormat="1" ht="72" x14ac:dyDescent="0.2">
      <c r="A69" s="127">
        <f t="shared" si="0"/>
        <v>62</v>
      </c>
      <c r="B69" s="43" t="s">
        <v>68</v>
      </c>
      <c r="C69" s="43" t="s">
        <v>566</v>
      </c>
      <c r="D69" s="43" t="s">
        <v>54</v>
      </c>
      <c r="E69" s="43" t="s">
        <v>129</v>
      </c>
      <c r="F69" s="43" t="s">
        <v>368</v>
      </c>
      <c r="G69" s="43" t="s">
        <v>86</v>
      </c>
      <c r="H69" s="95">
        <v>43096</v>
      </c>
      <c r="I69" s="128" t="s">
        <v>52</v>
      </c>
      <c r="J69" s="132" t="s">
        <v>199</v>
      </c>
      <c r="K69" s="44" t="s">
        <v>75</v>
      </c>
      <c r="L69" s="95">
        <v>43125</v>
      </c>
      <c r="M69" s="46"/>
      <c r="N69" s="27" t="s">
        <v>50</v>
      </c>
      <c r="O69" s="142" t="s">
        <v>256</v>
      </c>
      <c r="P69" s="49"/>
      <c r="Q69" s="49"/>
      <c r="R69" s="95">
        <v>43125</v>
      </c>
      <c r="S69" s="95">
        <v>43189</v>
      </c>
      <c r="T69" s="43" t="s">
        <v>68</v>
      </c>
      <c r="U69" s="44" t="s">
        <v>113</v>
      </c>
      <c r="V69" s="48"/>
      <c r="W69" s="47"/>
      <c r="X69" s="47"/>
      <c r="Y69" s="47"/>
      <c r="Z69" s="43"/>
      <c r="AA69" s="48" t="s">
        <v>122</v>
      </c>
      <c r="AB69" s="49"/>
      <c r="AC69" s="49"/>
      <c r="AD69" s="51"/>
    </row>
    <row r="70" spans="1:30" s="45" customFormat="1" ht="36" x14ac:dyDescent="0.2">
      <c r="A70" s="127">
        <f t="shared" si="0"/>
        <v>63</v>
      </c>
      <c r="B70" s="43" t="s">
        <v>68</v>
      </c>
      <c r="C70" s="43" t="s">
        <v>567</v>
      </c>
      <c r="D70" s="43" t="s">
        <v>54</v>
      </c>
      <c r="E70" s="43" t="s">
        <v>129</v>
      </c>
      <c r="F70" s="43" t="s">
        <v>368</v>
      </c>
      <c r="G70" s="43" t="s">
        <v>86</v>
      </c>
      <c r="H70" s="95">
        <v>43096</v>
      </c>
      <c r="I70" s="128" t="s">
        <v>52</v>
      </c>
      <c r="J70" s="131" t="s">
        <v>200</v>
      </c>
      <c r="K70" s="44" t="s">
        <v>75</v>
      </c>
      <c r="L70" s="95">
        <v>43125</v>
      </c>
      <c r="M70" s="46"/>
      <c r="N70" s="27" t="s">
        <v>49</v>
      </c>
      <c r="O70" s="140" t="s">
        <v>257</v>
      </c>
      <c r="P70" s="49"/>
      <c r="Q70" s="49"/>
      <c r="R70" s="95">
        <v>43125</v>
      </c>
      <c r="S70" s="95">
        <v>43189</v>
      </c>
      <c r="T70" s="43" t="s">
        <v>71</v>
      </c>
      <c r="U70" s="44" t="s">
        <v>112</v>
      </c>
      <c r="V70" s="48"/>
      <c r="W70" s="47"/>
      <c r="X70" s="47"/>
      <c r="Y70" s="47"/>
      <c r="Z70" s="43"/>
      <c r="AA70" s="48" t="s">
        <v>122</v>
      </c>
      <c r="AB70" s="49"/>
      <c r="AC70" s="49"/>
      <c r="AD70" s="51"/>
    </row>
    <row r="71" spans="1:30" s="45" customFormat="1" ht="48" x14ac:dyDescent="0.2">
      <c r="A71" s="127">
        <f t="shared" si="0"/>
        <v>64</v>
      </c>
      <c r="B71" s="43" t="s">
        <v>68</v>
      </c>
      <c r="C71" s="43" t="s">
        <v>568</v>
      </c>
      <c r="D71" s="43" t="s">
        <v>54</v>
      </c>
      <c r="E71" s="43" t="s">
        <v>129</v>
      </c>
      <c r="F71" s="43" t="s">
        <v>368</v>
      </c>
      <c r="G71" s="43" t="s">
        <v>86</v>
      </c>
      <c r="H71" s="95">
        <v>43096</v>
      </c>
      <c r="I71" s="128" t="s">
        <v>52</v>
      </c>
      <c r="J71" s="131" t="s">
        <v>201</v>
      </c>
      <c r="K71" s="44" t="s">
        <v>75</v>
      </c>
      <c r="L71" s="95">
        <v>43125</v>
      </c>
      <c r="M71" s="46"/>
      <c r="N71" s="27" t="s">
        <v>50</v>
      </c>
      <c r="O71" s="140" t="s">
        <v>258</v>
      </c>
      <c r="P71" s="49"/>
      <c r="Q71" s="49"/>
      <c r="R71" s="95">
        <v>43125</v>
      </c>
      <c r="S71" s="95">
        <v>43465</v>
      </c>
      <c r="T71" s="43" t="s">
        <v>68</v>
      </c>
      <c r="U71" s="44" t="s">
        <v>113</v>
      </c>
      <c r="V71" s="48"/>
      <c r="W71" s="47"/>
      <c r="X71" s="47"/>
      <c r="Y71" s="47"/>
      <c r="Z71" s="43"/>
      <c r="AA71" s="48" t="s">
        <v>127</v>
      </c>
      <c r="AB71" s="49"/>
      <c r="AC71" s="49"/>
      <c r="AD71" s="51"/>
    </row>
    <row r="72" spans="1:30" s="45" customFormat="1" ht="60" x14ac:dyDescent="0.2">
      <c r="A72" s="127">
        <f t="shared" si="0"/>
        <v>65</v>
      </c>
      <c r="B72" s="43" t="s">
        <v>68</v>
      </c>
      <c r="C72" s="43" t="s">
        <v>569</v>
      </c>
      <c r="D72" s="43" t="s">
        <v>54</v>
      </c>
      <c r="E72" s="43" t="s">
        <v>129</v>
      </c>
      <c r="F72" s="43" t="s">
        <v>368</v>
      </c>
      <c r="G72" s="43" t="s">
        <v>86</v>
      </c>
      <c r="H72" s="95">
        <v>43096</v>
      </c>
      <c r="I72" s="128" t="s">
        <v>52</v>
      </c>
      <c r="J72" s="131" t="s">
        <v>202</v>
      </c>
      <c r="K72" s="44" t="s">
        <v>75</v>
      </c>
      <c r="L72" s="95">
        <v>43125</v>
      </c>
      <c r="M72" s="46"/>
      <c r="N72" s="27" t="s">
        <v>50</v>
      </c>
      <c r="O72" s="140" t="s">
        <v>259</v>
      </c>
      <c r="P72" s="49"/>
      <c r="Q72" s="49"/>
      <c r="R72" s="95">
        <v>43125</v>
      </c>
      <c r="S72" s="95">
        <v>43281</v>
      </c>
      <c r="T72" s="43" t="s">
        <v>67</v>
      </c>
      <c r="U72" s="44" t="s">
        <v>114</v>
      </c>
      <c r="V72" s="48"/>
      <c r="W72" s="47"/>
      <c r="X72" s="47"/>
      <c r="Y72" s="47"/>
      <c r="Z72" s="43"/>
      <c r="AA72" s="48" t="s">
        <v>127</v>
      </c>
      <c r="AB72" s="49"/>
      <c r="AC72" s="49"/>
      <c r="AD72" s="51"/>
    </row>
    <row r="73" spans="1:30" s="45" customFormat="1" ht="120" x14ac:dyDescent="0.2">
      <c r="A73" s="127">
        <f t="shared" si="0"/>
        <v>66</v>
      </c>
      <c r="B73" s="43" t="s">
        <v>68</v>
      </c>
      <c r="C73" s="43" t="s">
        <v>570</v>
      </c>
      <c r="D73" s="43" t="s">
        <v>54</v>
      </c>
      <c r="E73" s="43" t="s">
        <v>129</v>
      </c>
      <c r="F73" s="43" t="s">
        <v>368</v>
      </c>
      <c r="G73" s="43" t="s">
        <v>86</v>
      </c>
      <c r="H73" s="95">
        <v>43096</v>
      </c>
      <c r="I73" s="128" t="s">
        <v>52</v>
      </c>
      <c r="J73" s="131" t="s">
        <v>203</v>
      </c>
      <c r="K73" s="44" t="s">
        <v>75</v>
      </c>
      <c r="L73" s="95">
        <v>43125</v>
      </c>
      <c r="M73" s="46"/>
      <c r="N73" s="27" t="s">
        <v>50</v>
      </c>
      <c r="O73" s="140" t="s">
        <v>260</v>
      </c>
      <c r="P73" s="49"/>
      <c r="Q73" s="49"/>
      <c r="R73" s="95">
        <v>43125</v>
      </c>
      <c r="S73" s="95">
        <v>43281</v>
      </c>
      <c r="T73" s="43" t="s">
        <v>67</v>
      </c>
      <c r="U73" s="44" t="s">
        <v>114</v>
      </c>
      <c r="V73" s="48"/>
      <c r="W73" s="47"/>
      <c r="X73" s="47"/>
      <c r="Y73" s="47"/>
      <c r="Z73" s="43"/>
      <c r="AA73" s="48" t="s">
        <v>127</v>
      </c>
      <c r="AB73" s="49"/>
      <c r="AC73" s="49"/>
      <c r="AD73" s="51"/>
    </row>
    <row r="74" spans="1:30" s="45" customFormat="1" ht="72" x14ac:dyDescent="0.2">
      <c r="A74" s="127">
        <f t="shared" ref="A74:A134" si="1">A73+1</f>
        <v>67</v>
      </c>
      <c r="B74" s="43" t="s">
        <v>68</v>
      </c>
      <c r="C74" s="43" t="s">
        <v>571</v>
      </c>
      <c r="D74" s="43" t="s">
        <v>54</v>
      </c>
      <c r="E74" s="43" t="s">
        <v>129</v>
      </c>
      <c r="F74" s="43" t="s">
        <v>368</v>
      </c>
      <c r="G74" s="43" t="s">
        <v>86</v>
      </c>
      <c r="H74" s="95">
        <v>43096</v>
      </c>
      <c r="I74" s="128" t="s">
        <v>52</v>
      </c>
      <c r="J74" s="131" t="s">
        <v>204</v>
      </c>
      <c r="K74" s="44" t="s">
        <v>75</v>
      </c>
      <c r="L74" s="95">
        <v>43125</v>
      </c>
      <c r="M74" s="46"/>
      <c r="N74" s="27" t="s">
        <v>50</v>
      </c>
      <c r="O74" s="140" t="s">
        <v>260</v>
      </c>
      <c r="P74" s="49"/>
      <c r="Q74" s="49"/>
      <c r="R74" s="95">
        <v>43125</v>
      </c>
      <c r="S74" s="95">
        <v>43281</v>
      </c>
      <c r="T74" s="43" t="s">
        <v>67</v>
      </c>
      <c r="U74" s="44" t="s">
        <v>114</v>
      </c>
      <c r="V74" s="48"/>
      <c r="W74" s="47"/>
      <c r="X74" s="47"/>
      <c r="Y74" s="47"/>
      <c r="Z74" s="43"/>
      <c r="AA74" s="48" t="s">
        <v>127</v>
      </c>
      <c r="AB74" s="49"/>
      <c r="AC74" s="49"/>
      <c r="AD74" s="51"/>
    </row>
    <row r="75" spans="1:30" s="45" customFormat="1" ht="48" x14ac:dyDescent="0.2">
      <c r="A75" s="127">
        <f t="shared" si="1"/>
        <v>68</v>
      </c>
      <c r="B75" s="43" t="s">
        <v>68</v>
      </c>
      <c r="C75" s="43" t="s">
        <v>572</v>
      </c>
      <c r="D75" s="43" t="s">
        <v>54</v>
      </c>
      <c r="E75" s="43" t="s">
        <v>129</v>
      </c>
      <c r="F75" s="43" t="s">
        <v>368</v>
      </c>
      <c r="G75" s="43" t="s">
        <v>86</v>
      </c>
      <c r="H75" s="95">
        <v>43096</v>
      </c>
      <c r="I75" s="128" t="s">
        <v>52</v>
      </c>
      <c r="J75" s="131" t="s">
        <v>205</v>
      </c>
      <c r="K75" s="44" t="s">
        <v>75</v>
      </c>
      <c r="L75" s="95">
        <v>43125</v>
      </c>
      <c r="M75" s="46"/>
      <c r="N75" s="27" t="s">
        <v>50</v>
      </c>
      <c r="O75" s="140" t="s">
        <v>260</v>
      </c>
      <c r="P75" s="49"/>
      <c r="Q75" s="49"/>
      <c r="R75" s="95">
        <v>43125</v>
      </c>
      <c r="S75" s="95">
        <v>43281</v>
      </c>
      <c r="T75" s="43" t="s">
        <v>67</v>
      </c>
      <c r="U75" s="44" t="s">
        <v>114</v>
      </c>
      <c r="V75" s="48"/>
      <c r="W75" s="47"/>
      <c r="X75" s="47"/>
      <c r="Y75" s="47"/>
      <c r="Z75" s="43"/>
      <c r="AA75" s="48" t="s">
        <v>127</v>
      </c>
      <c r="AB75" s="49"/>
      <c r="AC75" s="49"/>
      <c r="AD75" s="51"/>
    </row>
    <row r="76" spans="1:30" s="45" customFormat="1" ht="84" x14ac:dyDescent="0.2">
      <c r="A76" s="127">
        <f t="shared" si="1"/>
        <v>69</v>
      </c>
      <c r="B76" s="43" t="s">
        <v>68</v>
      </c>
      <c r="C76" s="43" t="s">
        <v>573</v>
      </c>
      <c r="D76" s="43" t="s">
        <v>54</v>
      </c>
      <c r="E76" s="43" t="s">
        <v>129</v>
      </c>
      <c r="F76" s="43" t="s">
        <v>368</v>
      </c>
      <c r="G76" s="43" t="s">
        <v>86</v>
      </c>
      <c r="H76" s="95">
        <v>43096</v>
      </c>
      <c r="I76" s="128" t="s">
        <v>52</v>
      </c>
      <c r="J76" s="131" t="s">
        <v>206</v>
      </c>
      <c r="K76" s="44" t="s">
        <v>75</v>
      </c>
      <c r="L76" s="95">
        <v>43125</v>
      </c>
      <c r="M76" s="46"/>
      <c r="N76" s="27" t="s">
        <v>50</v>
      </c>
      <c r="O76" s="140" t="s">
        <v>260</v>
      </c>
      <c r="P76" s="49"/>
      <c r="Q76" s="49"/>
      <c r="R76" s="95">
        <v>43125</v>
      </c>
      <c r="S76" s="95">
        <v>43281</v>
      </c>
      <c r="T76" s="43" t="s">
        <v>67</v>
      </c>
      <c r="U76" s="44" t="s">
        <v>114</v>
      </c>
      <c r="V76" s="48"/>
      <c r="W76" s="47"/>
      <c r="X76" s="47"/>
      <c r="Y76" s="47"/>
      <c r="Z76" s="43"/>
      <c r="AA76" s="48" t="s">
        <v>127</v>
      </c>
      <c r="AB76" s="49"/>
      <c r="AC76" s="49"/>
      <c r="AD76" s="51"/>
    </row>
    <row r="77" spans="1:30" s="45" customFormat="1" ht="156" x14ac:dyDescent="0.2">
      <c r="A77" s="127">
        <f t="shared" si="1"/>
        <v>70</v>
      </c>
      <c r="B77" s="43" t="s">
        <v>68</v>
      </c>
      <c r="C77" s="43" t="s">
        <v>574</v>
      </c>
      <c r="D77" s="43" t="s">
        <v>54</v>
      </c>
      <c r="E77" s="43" t="s">
        <v>129</v>
      </c>
      <c r="F77" s="43" t="s">
        <v>368</v>
      </c>
      <c r="G77" s="43" t="s">
        <v>86</v>
      </c>
      <c r="H77" s="95">
        <v>43096</v>
      </c>
      <c r="I77" s="128" t="s">
        <v>52</v>
      </c>
      <c r="J77" s="131" t="s">
        <v>207</v>
      </c>
      <c r="K77" s="44" t="s">
        <v>75</v>
      </c>
      <c r="L77" s="95">
        <v>43125</v>
      </c>
      <c r="M77" s="46"/>
      <c r="N77" s="27" t="s">
        <v>50</v>
      </c>
      <c r="O77" s="140" t="s">
        <v>260</v>
      </c>
      <c r="P77" s="49"/>
      <c r="Q77" s="49"/>
      <c r="R77" s="95">
        <v>43125</v>
      </c>
      <c r="S77" s="95">
        <v>43281</v>
      </c>
      <c r="T77" s="43" t="s">
        <v>67</v>
      </c>
      <c r="U77" s="44" t="s">
        <v>114</v>
      </c>
      <c r="V77" s="48"/>
      <c r="W77" s="47"/>
      <c r="X77" s="47"/>
      <c r="Y77" s="47"/>
      <c r="Z77" s="43"/>
      <c r="AA77" s="48" t="s">
        <v>127</v>
      </c>
      <c r="AB77" s="49"/>
      <c r="AC77" s="49"/>
      <c r="AD77" s="51"/>
    </row>
    <row r="78" spans="1:30" s="45" customFormat="1" ht="36" x14ac:dyDescent="0.2">
      <c r="A78" s="127">
        <f t="shared" si="1"/>
        <v>71</v>
      </c>
      <c r="B78" s="43" t="s">
        <v>68</v>
      </c>
      <c r="C78" s="43" t="s">
        <v>575</v>
      </c>
      <c r="D78" s="43" t="s">
        <v>54</v>
      </c>
      <c r="E78" s="43" t="s">
        <v>129</v>
      </c>
      <c r="F78" s="43" t="s">
        <v>368</v>
      </c>
      <c r="G78" s="43" t="s">
        <v>86</v>
      </c>
      <c r="H78" s="95">
        <v>43096</v>
      </c>
      <c r="I78" s="128" t="s">
        <v>52</v>
      </c>
      <c r="J78" s="131" t="s">
        <v>208</v>
      </c>
      <c r="K78" s="44" t="s">
        <v>75</v>
      </c>
      <c r="L78" s="95">
        <v>43125</v>
      </c>
      <c r="M78" s="46"/>
      <c r="N78" s="27" t="s">
        <v>49</v>
      </c>
      <c r="O78" s="140" t="s">
        <v>261</v>
      </c>
      <c r="P78" s="49"/>
      <c r="Q78" s="49"/>
      <c r="R78" s="95">
        <v>43125</v>
      </c>
      <c r="S78" s="95">
        <v>43465</v>
      </c>
      <c r="T78" s="43" t="s">
        <v>68</v>
      </c>
      <c r="U78" s="44" t="s">
        <v>113</v>
      </c>
      <c r="V78" s="48"/>
      <c r="W78" s="47"/>
      <c r="X78" s="47"/>
      <c r="Y78" s="47"/>
      <c r="Z78" s="43"/>
      <c r="AA78" s="48" t="s">
        <v>127</v>
      </c>
      <c r="AB78" s="49"/>
      <c r="AC78" s="49"/>
      <c r="AD78" s="51"/>
    </row>
    <row r="79" spans="1:30" s="45" customFormat="1" ht="36" x14ac:dyDescent="0.2">
      <c r="A79" s="127">
        <f t="shared" si="1"/>
        <v>72</v>
      </c>
      <c r="B79" s="43" t="s">
        <v>68</v>
      </c>
      <c r="C79" s="43" t="s">
        <v>575</v>
      </c>
      <c r="D79" s="43" t="s">
        <v>54</v>
      </c>
      <c r="E79" s="43" t="s">
        <v>129</v>
      </c>
      <c r="F79" s="43" t="s">
        <v>368</v>
      </c>
      <c r="G79" s="43" t="s">
        <v>86</v>
      </c>
      <c r="H79" s="95">
        <v>43096</v>
      </c>
      <c r="I79" s="128" t="s">
        <v>52</v>
      </c>
      <c r="J79" s="131" t="s">
        <v>208</v>
      </c>
      <c r="K79" s="44" t="s">
        <v>75</v>
      </c>
      <c r="L79" s="95">
        <v>43125</v>
      </c>
      <c r="M79" s="46"/>
      <c r="N79" s="27" t="s">
        <v>50</v>
      </c>
      <c r="O79" s="140" t="s">
        <v>262</v>
      </c>
      <c r="P79" s="49"/>
      <c r="Q79" s="49"/>
      <c r="R79" s="95">
        <v>43125</v>
      </c>
      <c r="S79" s="95">
        <v>43465</v>
      </c>
      <c r="T79" s="43" t="s">
        <v>68</v>
      </c>
      <c r="U79" s="44" t="s">
        <v>113</v>
      </c>
      <c r="V79" s="48"/>
      <c r="W79" s="47"/>
      <c r="X79" s="47"/>
      <c r="Y79" s="47"/>
      <c r="Z79" s="43"/>
      <c r="AA79" s="48" t="s">
        <v>127</v>
      </c>
      <c r="AB79" s="49"/>
      <c r="AC79" s="49"/>
      <c r="AD79" s="51"/>
    </row>
    <row r="80" spans="1:30" s="45" customFormat="1" ht="192" customHeight="1" x14ac:dyDescent="0.2">
      <c r="A80" s="127">
        <f t="shared" si="1"/>
        <v>73</v>
      </c>
      <c r="B80" s="43" t="s">
        <v>71</v>
      </c>
      <c r="C80" s="43" t="s">
        <v>582</v>
      </c>
      <c r="D80" s="43" t="s">
        <v>55</v>
      </c>
      <c r="E80" s="43" t="s">
        <v>129</v>
      </c>
      <c r="F80" s="43" t="s">
        <v>395</v>
      </c>
      <c r="G80" s="43" t="s">
        <v>90</v>
      </c>
      <c r="H80" s="95">
        <v>43216</v>
      </c>
      <c r="I80" s="128" t="s">
        <v>52</v>
      </c>
      <c r="J80" s="152" t="s">
        <v>399</v>
      </c>
      <c r="K80" s="44" t="s">
        <v>75</v>
      </c>
      <c r="L80" s="95">
        <v>43223</v>
      </c>
      <c r="M80" s="46" t="s">
        <v>396</v>
      </c>
      <c r="N80" s="27" t="s">
        <v>50</v>
      </c>
      <c r="O80" s="135" t="s">
        <v>263</v>
      </c>
      <c r="P80" s="49" t="s">
        <v>397</v>
      </c>
      <c r="Q80" s="49" t="s">
        <v>402</v>
      </c>
      <c r="R80" s="95">
        <v>43223</v>
      </c>
      <c r="S80" s="95">
        <v>43342</v>
      </c>
      <c r="T80" s="43" t="s">
        <v>71</v>
      </c>
      <c r="U80" s="44" t="s">
        <v>112</v>
      </c>
      <c r="V80" s="48"/>
      <c r="W80" s="47"/>
      <c r="X80" s="47"/>
      <c r="Y80" s="47"/>
      <c r="Z80" s="43"/>
      <c r="AA80" s="48" t="s">
        <v>127</v>
      </c>
      <c r="AB80" s="49"/>
      <c r="AC80" s="49"/>
      <c r="AD80" s="51"/>
    </row>
    <row r="81" spans="1:30" s="45" customFormat="1" ht="192" customHeight="1" x14ac:dyDescent="0.2">
      <c r="A81" s="127">
        <f t="shared" si="1"/>
        <v>74</v>
      </c>
      <c r="B81" s="43" t="s">
        <v>71</v>
      </c>
      <c r="C81" s="43" t="s">
        <v>582</v>
      </c>
      <c r="D81" s="43" t="s">
        <v>55</v>
      </c>
      <c r="E81" s="43" t="s">
        <v>129</v>
      </c>
      <c r="F81" s="43" t="s">
        <v>395</v>
      </c>
      <c r="G81" s="43" t="s">
        <v>90</v>
      </c>
      <c r="H81" s="95">
        <v>43216</v>
      </c>
      <c r="I81" s="128" t="s">
        <v>52</v>
      </c>
      <c r="J81" s="152" t="s">
        <v>400</v>
      </c>
      <c r="K81" s="44" t="s">
        <v>75</v>
      </c>
      <c r="L81" s="95">
        <v>43223</v>
      </c>
      <c r="M81" s="46" t="s">
        <v>396</v>
      </c>
      <c r="N81" s="27" t="s">
        <v>50</v>
      </c>
      <c r="O81" s="46" t="s">
        <v>264</v>
      </c>
      <c r="P81" s="49" t="s">
        <v>397</v>
      </c>
      <c r="Q81" s="49" t="s">
        <v>398</v>
      </c>
      <c r="R81" s="95">
        <v>43223</v>
      </c>
      <c r="S81" s="95">
        <v>43342</v>
      </c>
      <c r="T81" s="43" t="s">
        <v>71</v>
      </c>
      <c r="U81" s="44" t="s">
        <v>112</v>
      </c>
      <c r="V81" s="48"/>
      <c r="W81" s="47"/>
      <c r="X81" s="47"/>
      <c r="Y81" s="47"/>
      <c r="Z81" s="43"/>
      <c r="AA81" s="48" t="s">
        <v>127</v>
      </c>
      <c r="AB81" s="49"/>
      <c r="AC81" s="49"/>
      <c r="AD81" s="51"/>
    </row>
    <row r="82" spans="1:30" s="45" customFormat="1" ht="192" customHeight="1" x14ac:dyDescent="0.2">
      <c r="A82" s="127">
        <f t="shared" si="1"/>
        <v>75</v>
      </c>
      <c r="B82" s="43" t="s">
        <v>71</v>
      </c>
      <c r="C82" s="43" t="s">
        <v>582</v>
      </c>
      <c r="D82" s="43" t="s">
        <v>55</v>
      </c>
      <c r="E82" s="43" t="s">
        <v>129</v>
      </c>
      <c r="F82" s="43" t="s">
        <v>395</v>
      </c>
      <c r="G82" s="43" t="s">
        <v>90</v>
      </c>
      <c r="H82" s="95">
        <v>43216</v>
      </c>
      <c r="I82" s="128" t="s">
        <v>52</v>
      </c>
      <c r="J82" s="152" t="s">
        <v>400</v>
      </c>
      <c r="K82" s="44" t="s">
        <v>75</v>
      </c>
      <c r="L82" s="95">
        <v>43223</v>
      </c>
      <c r="M82" s="46" t="s">
        <v>396</v>
      </c>
      <c r="N82" s="27" t="s">
        <v>50</v>
      </c>
      <c r="O82" s="46" t="s">
        <v>265</v>
      </c>
      <c r="P82" s="49" t="s">
        <v>397</v>
      </c>
      <c r="Q82" s="49" t="s">
        <v>401</v>
      </c>
      <c r="R82" s="95">
        <v>43223</v>
      </c>
      <c r="S82" s="95">
        <v>43342</v>
      </c>
      <c r="T82" s="43" t="s">
        <v>71</v>
      </c>
      <c r="U82" s="44" t="s">
        <v>112</v>
      </c>
      <c r="V82" s="48"/>
      <c r="W82" s="47"/>
      <c r="X82" s="47"/>
      <c r="Y82" s="47"/>
      <c r="Z82" s="43"/>
      <c r="AA82" s="48" t="s">
        <v>127</v>
      </c>
      <c r="AB82" s="49"/>
      <c r="AC82" s="49"/>
      <c r="AD82" s="51"/>
    </row>
    <row r="83" spans="1:30" s="45" customFormat="1" ht="216" x14ac:dyDescent="0.2">
      <c r="A83" s="127">
        <f t="shared" si="1"/>
        <v>76</v>
      </c>
      <c r="B83" s="43" t="s">
        <v>71</v>
      </c>
      <c r="C83" s="43" t="s">
        <v>583</v>
      </c>
      <c r="D83" s="43" t="s">
        <v>55</v>
      </c>
      <c r="E83" s="43" t="s">
        <v>129</v>
      </c>
      <c r="F83" s="43" t="s">
        <v>395</v>
      </c>
      <c r="G83" s="43" t="s">
        <v>90</v>
      </c>
      <c r="H83" s="95">
        <v>43216</v>
      </c>
      <c r="I83" s="128" t="s">
        <v>52</v>
      </c>
      <c r="J83" s="152" t="s">
        <v>403</v>
      </c>
      <c r="K83" s="44" t="s">
        <v>75</v>
      </c>
      <c r="L83" s="95">
        <v>43223</v>
      </c>
      <c r="M83" s="46" t="s">
        <v>404</v>
      </c>
      <c r="N83" s="27" t="s">
        <v>49</v>
      </c>
      <c r="O83" s="46" t="s">
        <v>266</v>
      </c>
      <c r="P83" s="49" t="s">
        <v>405</v>
      </c>
      <c r="Q83" s="49" t="s">
        <v>406</v>
      </c>
      <c r="R83" s="95">
        <v>43223</v>
      </c>
      <c r="S83" s="95">
        <v>43311</v>
      </c>
      <c r="T83" s="43" t="s">
        <v>71</v>
      </c>
      <c r="U83" s="44" t="s">
        <v>112</v>
      </c>
      <c r="V83" s="48"/>
      <c r="W83" s="47"/>
      <c r="X83" s="47"/>
      <c r="Y83" s="47"/>
      <c r="Z83" s="43"/>
      <c r="AA83" s="48" t="s">
        <v>127</v>
      </c>
      <c r="AB83" s="49"/>
      <c r="AC83" s="49"/>
      <c r="AD83" s="51"/>
    </row>
    <row r="84" spans="1:30" s="45" customFormat="1" ht="216" x14ac:dyDescent="0.2">
      <c r="A84" s="127">
        <f t="shared" si="1"/>
        <v>77</v>
      </c>
      <c r="B84" s="43" t="s">
        <v>71</v>
      </c>
      <c r="C84" s="46" t="s">
        <v>583</v>
      </c>
      <c r="D84" s="46" t="s">
        <v>55</v>
      </c>
      <c r="E84" s="46" t="s">
        <v>129</v>
      </c>
      <c r="F84" s="46" t="s">
        <v>395</v>
      </c>
      <c r="G84" s="43" t="s">
        <v>90</v>
      </c>
      <c r="H84" s="95">
        <v>43216</v>
      </c>
      <c r="I84" s="47" t="s">
        <v>52</v>
      </c>
      <c r="J84" s="152" t="s">
        <v>403</v>
      </c>
      <c r="K84" s="50" t="s">
        <v>75</v>
      </c>
      <c r="L84" s="95">
        <v>43223</v>
      </c>
      <c r="M84" s="46" t="s">
        <v>404</v>
      </c>
      <c r="N84" s="27" t="s">
        <v>50</v>
      </c>
      <c r="O84" s="46" t="s">
        <v>267</v>
      </c>
      <c r="P84" s="49" t="s">
        <v>405</v>
      </c>
      <c r="Q84" s="49" t="s">
        <v>406</v>
      </c>
      <c r="R84" s="95">
        <v>43223</v>
      </c>
      <c r="S84" s="95">
        <v>43311</v>
      </c>
      <c r="T84" s="43" t="s">
        <v>71</v>
      </c>
      <c r="U84" s="44" t="s">
        <v>112</v>
      </c>
      <c r="V84" s="48"/>
      <c r="W84" s="47"/>
      <c r="X84" s="47"/>
      <c r="Y84" s="47"/>
      <c r="Z84" s="43"/>
      <c r="AA84" s="48" t="s">
        <v>127</v>
      </c>
      <c r="AB84" s="49"/>
      <c r="AC84" s="49"/>
      <c r="AD84" s="51"/>
    </row>
    <row r="85" spans="1:30" s="45" customFormat="1" ht="216" x14ac:dyDescent="0.2">
      <c r="A85" s="127">
        <f t="shared" si="1"/>
        <v>78</v>
      </c>
      <c r="B85" s="43" t="s">
        <v>66</v>
      </c>
      <c r="C85" s="46" t="s">
        <v>617</v>
      </c>
      <c r="D85" s="46" t="s">
        <v>55</v>
      </c>
      <c r="E85" s="46" t="s">
        <v>129</v>
      </c>
      <c r="F85" s="46" t="s">
        <v>395</v>
      </c>
      <c r="G85" s="43" t="s">
        <v>90</v>
      </c>
      <c r="H85" s="95">
        <v>43216</v>
      </c>
      <c r="I85" s="47" t="s">
        <v>52</v>
      </c>
      <c r="J85" s="131" t="s">
        <v>409</v>
      </c>
      <c r="K85" s="50" t="s">
        <v>75</v>
      </c>
      <c r="L85" s="95">
        <v>43270</v>
      </c>
      <c r="M85" s="46" t="s">
        <v>408</v>
      </c>
      <c r="N85" s="27" t="s">
        <v>49</v>
      </c>
      <c r="O85" s="46" t="s">
        <v>268</v>
      </c>
      <c r="P85" s="49" t="s">
        <v>410</v>
      </c>
      <c r="Q85" s="49" t="s">
        <v>411</v>
      </c>
      <c r="R85" s="95">
        <v>43270</v>
      </c>
      <c r="S85" s="95">
        <v>43434</v>
      </c>
      <c r="T85" s="43" t="s">
        <v>66</v>
      </c>
      <c r="U85" s="44" t="s">
        <v>112</v>
      </c>
      <c r="V85" s="48"/>
      <c r="W85" s="47"/>
      <c r="X85" s="47"/>
      <c r="Y85" s="47"/>
      <c r="Z85" s="43"/>
      <c r="AA85" s="48" t="s">
        <v>127</v>
      </c>
      <c r="AB85" s="49"/>
      <c r="AC85" s="49"/>
      <c r="AD85" s="51"/>
    </row>
    <row r="86" spans="1:30" s="45" customFormat="1" ht="216" x14ac:dyDescent="0.2">
      <c r="A86" s="127">
        <f t="shared" si="1"/>
        <v>79</v>
      </c>
      <c r="B86" s="43" t="s">
        <v>66</v>
      </c>
      <c r="C86" s="46" t="s">
        <v>617</v>
      </c>
      <c r="D86" s="46" t="s">
        <v>55</v>
      </c>
      <c r="E86" s="46" t="s">
        <v>129</v>
      </c>
      <c r="F86" s="46" t="s">
        <v>395</v>
      </c>
      <c r="G86" s="43" t="s">
        <v>90</v>
      </c>
      <c r="H86" s="95">
        <v>43216</v>
      </c>
      <c r="I86" s="47" t="s">
        <v>52</v>
      </c>
      <c r="J86" s="131" t="s">
        <v>409</v>
      </c>
      <c r="K86" s="50" t="s">
        <v>75</v>
      </c>
      <c r="L86" s="95">
        <v>43270</v>
      </c>
      <c r="M86" s="46" t="s">
        <v>407</v>
      </c>
      <c r="N86" s="27" t="s">
        <v>50</v>
      </c>
      <c r="O86" s="46" t="s">
        <v>269</v>
      </c>
      <c r="P86" s="49" t="s">
        <v>410</v>
      </c>
      <c r="Q86" s="49" t="s">
        <v>411</v>
      </c>
      <c r="R86" s="95">
        <v>43270</v>
      </c>
      <c r="S86" s="95">
        <v>43434</v>
      </c>
      <c r="T86" s="43" t="s">
        <v>66</v>
      </c>
      <c r="U86" s="44" t="s">
        <v>112</v>
      </c>
      <c r="V86" s="48"/>
      <c r="W86" s="47"/>
      <c r="X86" s="47"/>
      <c r="Y86" s="47"/>
      <c r="Z86" s="43"/>
      <c r="AA86" s="48" t="s">
        <v>127</v>
      </c>
      <c r="AB86" s="49"/>
      <c r="AC86" s="49"/>
      <c r="AD86" s="51"/>
    </row>
    <row r="87" spans="1:30" s="45" customFormat="1" ht="144" x14ac:dyDescent="0.2">
      <c r="A87" s="127">
        <f t="shared" si="1"/>
        <v>80</v>
      </c>
      <c r="B87" s="43" t="s">
        <v>66</v>
      </c>
      <c r="C87" s="46" t="s">
        <v>618</v>
      </c>
      <c r="D87" s="46" t="s">
        <v>55</v>
      </c>
      <c r="E87" s="46" t="s">
        <v>129</v>
      </c>
      <c r="F87" s="46" t="s">
        <v>395</v>
      </c>
      <c r="G87" s="43" t="s">
        <v>90</v>
      </c>
      <c r="H87" s="95">
        <v>43216</v>
      </c>
      <c r="I87" s="47" t="s">
        <v>52</v>
      </c>
      <c r="J87" s="131" t="s">
        <v>412</v>
      </c>
      <c r="K87" s="50" t="s">
        <v>75</v>
      </c>
      <c r="L87" s="95">
        <v>43270</v>
      </c>
      <c r="M87" s="46" t="s">
        <v>413</v>
      </c>
      <c r="N87" s="27" t="s">
        <v>49</v>
      </c>
      <c r="O87" s="46" t="s">
        <v>270</v>
      </c>
      <c r="P87" s="49" t="s">
        <v>414</v>
      </c>
      <c r="Q87" s="49" t="s">
        <v>415</v>
      </c>
      <c r="R87" s="95">
        <v>43270</v>
      </c>
      <c r="S87" s="95">
        <v>43434</v>
      </c>
      <c r="T87" s="43" t="s">
        <v>66</v>
      </c>
      <c r="U87" s="44" t="s">
        <v>112</v>
      </c>
      <c r="V87" s="48"/>
      <c r="W87" s="47"/>
      <c r="X87" s="47"/>
      <c r="Y87" s="47"/>
      <c r="Z87" s="43"/>
      <c r="AA87" s="48" t="s">
        <v>127</v>
      </c>
      <c r="AB87" s="49"/>
      <c r="AC87" s="49"/>
      <c r="AD87" s="51"/>
    </row>
    <row r="88" spans="1:30" s="45" customFormat="1" ht="144" x14ac:dyDescent="0.2">
      <c r="A88" s="127">
        <f t="shared" si="1"/>
        <v>81</v>
      </c>
      <c r="B88" s="43" t="s">
        <v>66</v>
      </c>
      <c r="C88" s="46" t="s">
        <v>618</v>
      </c>
      <c r="D88" s="46" t="s">
        <v>55</v>
      </c>
      <c r="E88" s="46" t="s">
        <v>129</v>
      </c>
      <c r="F88" s="46" t="s">
        <v>395</v>
      </c>
      <c r="G88" s="43" t="s">
        <v>90</v>
      </c>
      <c r="H88" s="95">
        <v>43216</v>
      </c>
      <c r="I88" s="47" t="s">
        <v>52</v>
      </c>
      <c r="J88" s="131" t="s">
        <v>412</v>
      </c>
      <c r="K88" s="50" t="s">
        <v>75</v>
      </c>
      <c r="L88" s="95">
        <v>43270</v>
      </c>
      <c r="M88" s="46" t="s">
        <v>413</v>
      </c>
      <c r="N88" s="27" t="s">
        <v>50</v>
      </c>
      <c r="O88" s="46" t="s">
        <v>271</v>
      </c>
      <c r="P88" s="49" t="s">
        <v>414</v>
      </c>
      <c r="Q88" s="49" t="s">
        <v>415</v>
      </c>
      <c r="R88" s="95">
        <v>43270</v>
      </c>
      <c r="S88" s="95">
        <v>43434</v>
      </c>
      <c r="T88" s="43" t="s">
        <v>66</v>
      </c>
      <c r="U88" s="44" t="s">
        <v>112</v>
      </c>
      <c r="V88" s="48"/>
      <c r="W88" s="47"/>
      <c r="X88" s="47"/>
      <c r="Y88" s="47"/>
      <c r="Z88" s="43"/>
      <c r="AA88" s="48" t="s">
        <v>127</v>
      </c>
      <c r="AB88" s="49"/>
      <c r="AC88" s="49"/>
      <c r="AD88" s="51"/>
    </row>
    <row r="89" spans="1:30" s="45" customFormat="1" ht="193.5" customHeight="1" x14ac:dyDescent="0.2">
      <c r="A89" s="127">
        <f t="shared" si="1"/>
        <v>82</v>
      </c>
      <c r="B89" s="43" t="s">
        <v>74</v>
      </c>
      <c r="C89" s="46" t="s">
        <v>591</v>
      </c>
      <c r="D89" s="46" t="s">
        <v>55</v>
      </c>
      <c r="E89" s="46" t="s">
        <v>129</v>
      </c>
      <c r="F89" s="46" t="s">
        <v>395</v>
      </c>
      <c r="G89" s="43" t="s">
        <v>90</v>
      </c>
      <c r="H89" s="95">
        <v>43216</v>
      </c>
      <c r="I89" s="47" t="s">
        <v>52</v>
      </c>
      <c r="J89" s="133" t="s">
        <v>416</v>
      </c>
      <c r="K89" s="50" t="s">
        <v>75</v>
      </c>
      <c r="L89" s="95">
        <v>43223</v>
      </c>
      <c r="M89" s="46" t="s">
        <v>585</v>
      </c>
      <c r="N89" s="27" t="s">
        <v>49</v>
      </c>
      <c r="O89" s="46" t="s">
        <v>272</v>
      </c>
      <c r="P89" s="160" t="s">
        <v>586</v>
      </c>
      <c r="Q89" s="160" t="s">
        <v>587</v>
      </c>
      <c r="R89" s="95">
        <v>43223</v>
      </c>
      <c r="S89" s="95">
        <v>43343</v>
      </c>
      <c r="T89" s="43" t="s">
        <v>74</v>
      </c>
      <c r="U89" s="44" t="s">
        <v>115</v>
      </c>
      <c r="V89" s="48"/>
      <c r="W89" s="47"/>
      <c r="X89" s="47"/>
      <c r="Y89" s="47"/>
      <c r="Z89" s="43"/>
      <c r="AA89" s="48"/>
      <c r="AB89" s="49"/>
      <c r="AC89" s="49"/>
      <c r="AD89" s="51"/>
    </row>
    <row r="90" spans="1:30" s="45" customFormat="1" ht="193.5" customHeight="1" x14ac:dyDescent="0.2">
      <c r="A90" s="127">
        <f t="shared" si="1"/>
        <v>83</v>
      </c>
      <c r="B90" s="43" t="s">
        <v>74</v>
      </c>
      <c r="C90" s="46" t="s">
        <v>591</v>
      </c>
      <c r="D90" s="46" t="s">
        <v>55</v>
      </c>
      <c r="E90" s="46" t="s">
        <v>129</v>
      </c>
      <c r="F90" s="46" t="s">
        <v>395</v>
      </c>
      <c r="G90" s="43" t="s">
        <v>90</v>
      </c>
      <c r="H90" s="95">
        <v>43216</v>
      </c>
      <c r="I90" s="47" t="s">
        <v>52</v>
      </c>
      <c r="J90" s="133" t="s">
        <v>416</v>
      </c>
      <c r="K90" s="50" t="s">
        <v>75</v>
      </c>
      <c r="L90" s="95">
        <v>43223</v>
      </c>
      <c r="M90" s="46" t="s">
        <v>585</v>
      </c>
      <c r="N90" s="27" t="s">
        <v>50</v>
      </c>
      <c r="O90" s="46" t="s">
        <v>273</v>
      </c>
      <c r="P90" s="160" t="s">
        <v>586</v>
      </c>
      <c r="Q90" s="160" t="s">
        <v>587</v>
      </c>
      <c r="R90" s="95">
        <v>43223</v>
      </c>
      <c r="S90" s="95">
        <v>43343</v>
      </c>
      <c r="T90" s="43" t="s">
        <v>74</v>
      </c>
      <c r="U90" s="44" t="s">
        <v>115</v>
      </c>
      <c r="V90" s="48"/>
      <c r="W90" s="47"/>
      <c r="X90" s="47"/>
      <c r="Y90" s="47"/>
      <c r="Z90" s="43"/>
      <c r="AA90" s="48"/>
      <c r="AB90" s="49"/>
      <c r="AC90" s="49"/>
      <c r="AD90" s="51"/>
    </row>
    <row r="91" spans="1:30" s="45" customFormat="1" ht="213.75" customHeight="1" x14ac:dyDescent="0.2">
      <c r="A91" s="127">
        <f t="shared" si="1"/>
        <v>84</v>
      </c>
      <c r="B91" s="43" t="s">
        <v>74</v>
      </c>
      <c r="C91" s="46" t="s">
        <v>592</v>
      </c>
      <c r="D91" s="46" t="s">
        <v>55</v>
      </c>
      <c r="E91" s="46" t="s">
        <v>129</v>
      </c>
      <c r="F91" s="46" t="s">
        <v>395</v>
      </c>
      <c r="G91" s="43" t="s">
        <v>90</v>
      </c>
      <c r="H91" s="95">
        <v>43216</v>
      </c>
      <c r="I91" s="47" t="s">
        <v>52</v>
      </c>
      <c r="J91" s="133" t="s">
        <v>417</v>
      </c>
      <c r="K91" s="50" t="s">
        <v>75</v>
      </c>
      <c r="L91" s="95">
        <v>43223</v>
      </c>
      <c r="M91" s="46" t="s">
        <v>590</v>
      </c>
      <c r="N91" s="27" t="s">
        <v>49</v>
      </c>
      <c r="O91" s="46" t="s">
        <v>274</v>
      </c>
      <c r="P91" s="160" t="s">
        <v>588</v>
      </c>
      <c r="Q91" s="160" t="s">
        <v>589</v>
      </c>
      <c r="R91" s="95">
        <v>43223</v>
      </c>
      <c r="S91" s="95">
        <v>43251</v>
      </c>
      <c r="T91" s="43" t="s">
        <v>74</v>
      </c>
      <c r="U91" s="44" t="s">
        <v>115</v>
      </c>
      <c r="V91" s="48"/>
      <c r="W91" s="47"/>
      <c r="X91" s="47"/>
      <c r="Y91" s="47"/>
      <c r="Z91" s="43"/>
      <c r="AA91" s="48"/>
      <c r="AB91" s="49"/>
      <c r="AC91" s="49"/>
      <c r="AD91" s="51"/>
    </row>
    <row r="92" spans="1:30" s="45" customFormat="1" ht="192" customHeight="1" x14ac:dyDescent="0.2">
      <c r="A92" s="127">
        <f t="shared" si="1"/>
        <v>85</v>
      </c>
      <c r="B92" s="43" t="s">
        <v>74</v>
      </c>
      <c r="C92" s="46" t="s">
        <v>592</v>
      </c>
      <c r="D92" s="46" t="s">
        <v>55</v>
      </c>
      <c r="E92" s="46" t="s">
        <v>129</v>
      </c>
      <c r="F92" s="43" t="s">
        <v>395</v>
      </c>
      <c r="G92" s="43" t="s">
        <v>90</v>
      </c>
      <c r="H92" s="95">
        <v>43216</v>
      </c>
      <c r="I92" s="47" t="s">
        <v>52</v>
      </c>
      <c r="J92" s="133" t="s">
        <v>417</v>
      </c>
      <c r="K92" s="50" t="s">
        <v>75</v>
      </c>
      <c r="L92" s="95">
        <v>43223</v>
      </c>
      <c r="M92" s="46" t="s">
        <v>590</v>
      </c>
      <c r="N92" s="27" t="s">
        <v>50</v>
      </c>
      <c r="O92" s="46" t="s">
        <v>275</v>
      </c>
      <c r="P92" s="145" t="s">
        <v>588</v>
      </c>
      <c r="Q92" s="145" t="s">
        <v>589</v>
      </c>
      <c r="R92" s="95">
        <v>43223</v>
      </c>
      <c r="S92" s="95">
        <v>43251</v>
      </c>
      <c r="T92" s="43" t="s">
        <v>74</v>
      </c>
      <c r="U92" s="44" t="s">
        <v>115</v>
      </c>
      <c r="V92" s="48"/>
      <c r="W92" s="47"/>
      <c r="X92" s="47"/>
      <c r="Y92" s="47"/>
      <c r="Z92" s="43"/>
      <c r="AA92" s="48"/>
      <c r="AB92" s="49"/>
      <c r="AC92" s="49"/>
      <c r="AD92" s="51"/>
    </row>
    <row r="93" spans="1:30" s="45" customFormat="1" ht="144" customHeight="1" x14ac:dyDescent="0.2">
      <c r="A93" s="127">
        <f t="shared" si="1"/>
        <v>86</v>
      </c>
      <c r="B93" s="43" t="s">
        <v>59</v>
      </c>
      <c r="C93" s="46" t="s">
        <v>542</v>
      </c>
      <c r="D93" s="46" t="s">
        <v>55</v>
      </c>
      <c r="E93" s="46" t="s">
        <v>129</v>
      </c>
      <c r="F93" s="43" t="s">
        <v>395</v>
      </c>
      <c r="G93" s="43" t="s">
        <v>90</v>
      </c>
      <c r="H93" s="95">
        <v>43216</v>
      </c>
      <c r="I93" s="47" t="s">
        <v>52</v>
      </c>
      <c r="J93" s="133" t="s">
        <v>418</v>
      </c>
      <c r="K93" s="50" t="s">
        <v>75</v>
      </c>
      <c r="L93" s="95">
        <v>43216</v>
      </c>
      <c r="M93" s="46" t="s">
        <v>622</v>
      </c>
      <c r="N93" s="27" t="s">
        <v>49</v>
      </c>
      <c r="O93" s="46" t="s">
        <v>276</v>
      </c>
      <c r="P93" s="143" t="s">
        <v>420</v>
      </c>
      <c r="Q93" s="143" t="s">
        <v>421</v>
      </c>
      <c r="R93" s="95">
        <v>43216</v>
      </c>
      <c r="S93" s="95">
        <v>43227</v>
      </c>
      <c r="T93" s="43" t="s">
        <v>59</v>
      </c>
      <c r="U93" s="44" t="s">
        <v>105</v>
      </c>
      <c r="V93" s="48"/>
      <c r="W93" s="47"/>
      <c r="X93" s="47"/>
      <c r="Y93" s="47"/>
      <c r="Z93" s="43"/>
      <c r="AA93" s="48"/>
      <c r="AB93" s="49"/>
      <c r="AC93" s="49"/>
      <c r="AD93" s="51"/>
    </row>
    <row r="94" spans="1:30" s="45" customFormat="1" ht="144" customHeight="1" x14ac:dyDescent="0.2">
      <c r="A94" s="127">
        <f t="shared" si="1"/>
        <v>87</v>
      </c>
      <c r="B94" s="43" t="s">
        <v>59</v>
      </c>
      <c r="C94" s="46" t="s">
        <v>542</v>
      </c>
      <c r="D94" s="46" t="s">
        <v>55</v>
      </c>
      <c r="E94" s="46" t="s">
        <v>129</v>
      </c>
      <c r="F94" s="43" t="s">
        <v>395</v>
      </c>
      <c r="G94" s="43" t="s">
        <v>90</v>
      </c>
      <c r="H94" s="95">
        <v>43216</v>
      </c>
      <c r="I94" s="47" t="s">
        <v>52</v>
      </c>
      <c r="J94" s="133" t="s">
        <v>418</v>
      </c>
      <c r="K94" s="50" t="s">
        <v>75</v>
      </c>
      <c r="L94" s="95">
        <v>43216</v>
      </c>
      <c r="M94" s="46" t="s">
        <v>622</v>
      </c>
      <c r="N94" s="27" t="s">
        <v>49</v>
      </c>
      <c r="O94" s="46" t="s">
        <v>277</v>
      </c>
      <c r="P94" s="143" t="s">
        <v>420</v>
      </c>
      <c r="Q94" s="143" t="s">
        <v>421</v>
      </c>
      <c r="R94" s="95">
        <v>43216</v>
      </c>
      <c r="S94" s="95">
        <v>43227</v>
      </c>
      <c r="T94" s="43" t="s">
        <v>59</v>
      </c>
      <c r="U94" s="44" t="s">
        <v>105</v>
      </c>
      <c r="V94" s="48"/>
      <c r="W94" s="47"/>
      <c r="X94" s="47"/>
      <c r="Y94" s="47"/>
      <c r="Z94" s="43"/>
      <c r="AA94" s="48"/>
      <c r="AB94" s="49"/>
      <c r="AC94" s="49"/>
      <c r="AD94" s="51"/>
    </row>
    <row r="95" spans="1:30" s="45" customFormat="1" ht="144" customHeight="1" x14ac:dyDescent="0.2">
      <c r="A95" s="127">
        <f t="shared" si="1"/>
        <v>88</v>
      </c>
      <c r="B95" s="43" t="s">
        <v>59</v>
      </c>
      <c r="C95" s="46" t="s">
        <v>542</v>
      </c>
      <c r="D95" s="46" t="s">
        <v>55</v>
      </c>
      <c r="E95" s="46" t="s">
        <v>129</v>
      </c>
      <c r="F95" s="43" t="s">
        <v>395</v>
      </c>
      <c r="G95" s="43" t="s">
        <v>90</v>
      </c>
      <c r="H95" s="95">
        <v>43216</v>
      </c>
      <c r="I95" s="47" t="s">
        <v>52</v>
      </c>
      <c r="J95" s="133" t="s">
        <v>418</v>
      </c>
      <c r="K95" s="50" t="s">
        <v>75</v>
      </c>
      <c r="L95" s="95">
        <v>43216</v>
      </c>
      <c r="M95" s="46" t="s">
        <v>622</v>
      </c>
      <c r="N95" s="27" t="s">
        <v>50</v>
      </c>
      <c r="O95" s="46" t="s">
        <v>278</v>
      </c>
      <c r="P95" s="143" t="s">
        <v>420</v>
      </c>
      <c r="Q95" s="143" t="s">
        <v>421</v>
      </c>
      <c r="R95" s="95">
        <v>43216</v>
      </c>
      <c r="S95" s="95">
        <v>43227</v>
      </c>
      <c r="T95" s="43" t="s">
        <v>59</v>
      </c>
      <c r="U95" s="44" t="s">
        <v>105</v>
      </c>
      <c r="V95" s="48"/>
      <c r="W95" s="47"/>
      <c r="X95" s="47"/>
      <c r="Y95" s="47"/>
      <c r="Z95" s="43"/>
      <c r="AA95" s="48"/>
      <c r="AB95" s="49"/>
      <c r="AC95" s="49"/>
      <c r="AD95" s="51"/>
    </row>
    <row r="96" spans="1:30" s="45" customFormat="1" ht="96" customHeight="1" x14ac:dyDescent="0.2">
      <c r="A96" s="127">
        <f t="shared" si="1"/>
        <v>89</v>
      </c>
      <c r="B96" s="43" t="s">
        <v>59</v>
      </c>
      <c r="C96" s="46" t="s">
        <v>543</v>
      </c>
      <c r="D96" s="46" t="s">
        <v>55</v>
      </c>
      <c r="E96" s="46" t="s">
        <v>129</v>
      </c>
      <c r="F96" s="46" t="s">
        <v>395</v>
      </c>
      <c r="G96" s="43" t="s">
        <v>90</v>
      </c>
      <c r="H96" s="95">
        <v>43216</v>
      </c>
      <c r="I96" s="47" t="s">
        <v>52</v>
      </c>
      <c r="J96" s="133" t="s">
        <v>419</v>
      </c>
      <c r="K96" s="50" t="s">
        <v>75</v>
      </c>
      <c r="L96" s="95">
        <v>43216</v>
      </c>
      <c r="M96" s="46" t="s">
        <v>422</v>
      </c>
      <c r="N96" s="27" t="s">
        <v>49</v>
      </c>
      <c r="O96" s="46" t="s">
        <v>279</v>
      </c>
      <c r="P96" s="144" t="s">
        <v>423</v>
      </c>
      <c r="Q96" s="144" t="s">
        <v>424</v>
      </c>
      <c r="R96" s="95">
        <v>43216</v>
      </c>
      <c r="S96" s="95">
        <v>43227</v>
      </c>
      <c r="T96" s="43" t="s">
        <v>59</v>
      </c>
      <c r="U96" s="44" t="s">
        <v>105</v>
      </c>
      <c r="V96" s="48"/>
      <c r="W96" s="47"/>
      <c r="X96" s="47"/>
      <c r="Y96" s="47"/>
      <c r="Z96" s="43"/>
      <c r="AA96" s="48"/>
      <c r="AB96" s="49"/>
      <c r="AC96" s="49"/>
      <c r="AD96" s="51"/>
    </row>
    <row r="97" spans="1:30" s="45" customFormat="1" ht="96" customHeight="1" x14ac:dyDescent="0.2">
      <c r="A97" s="127">
        <f t="shared" si="1"/>
        <v>90</v>
      </c>
      <c r="B97" s="43" t="s">
        <v>59</v>
      </c>
      <c r="C97" s="46" t="s">
        <v>543</v>
      </c>
      <c r="D97" s="46" t="s">
        <v>55</v>
      </c>
      <c r="E97" s="46" t="s">
        <v>129</v>
      </c>
      <c r="F97" s="46" t="s">
        <v>395</v>
      </c>
      <c r="G97" s="43" t="s">
        <v>90</v>
      </c>
      <c r="H97" s="95">
        <v>43216</v>
      </c>
      <c r="I97" s="47" t="s">
        <v>52</v>
      </c>
      <c r="J97" s="133" t="s">
        <v>419</v>
      </c>
      <c r="K97" s="50" t="s">
        <v>75</v>
      </c>
      <c r="L97" s="95">
        <v>43216</v>
      </c>
      <c r="M97" s="46" t="s">
        <v>422</v>
      </c>
      <c r="N97" s="27" t="s">
        <v>50</v>
      </c>
      <c r="O97" s="46" t="s">
        <v>280</v>
      </c>
      <c r="P97" s="144" t="s">
        <v>423</v>
      </c>
      <c r="Q97" s="144" t="s">
        <v>424</v>
      </c>
      <c r="R97" s="95">
        <v>43216</v>
      </c>
      <c r="S97" s="95">
        <v>43227</v>
      </c>
      <c r="T97" s="43" t="s">
        <v>59</v>
      </c>
      <c r="U97" s="44" t="s">
        <v>105</v>
      </c>
      <c r="V97" s="48"/>
      <c r="W97" s="47"/>
      <c r="X97" s="47"/>
      <c r="Y97" s="47"/>
      <c r="Z97" s="43"/>
      <c r="AA97" s="48"/>
      <c r="AB97" s="49"/>
      <c r="AC97" s="49"/>
      <c r="AD97" s="51"/>
    </row>
    <row r="98" spans="1:30" s="45" customFormat="1" ht="96" x14ac:dyDescent="0.2">
      <c r="A98" s="127">
        <f t="shared" si="1"/>
        <v>91</v>
      </c>
      <c r="B98" s="43" t="s">
        <v>59</v>
      </c>
      <c r="C98" s="46" t="s">
        <v>543</v>
      </c>
      <c r="D98" s="46" t="s">
        <v>55</v>
      </c>
      <c r="E98" s="46" t="s">
        <v>129</v>
      </c>
      <c r="F98" s="46" t="s">
        <v>395</v>
      </c>
      <c r="G98" s="43" t="s">
        <v>90</v>
      </c>
      <c r="H98" s="95">
        <v>43216</v>
      </c>
      <c r="I98" s="47" t="s">
        <v>52</v>
      </c>
      <c r="J98" s="133" t="s">
        <v>419</v>
      </c>
      <c r="K98" s="50" t="s">
        <v>75</v>
      </c>
      <c r="L98" s="95">
        <v>43216</v>
      </c>
      <c r="M98" s="46" t="s">
        <v>422</v>
      </c>
      <c r="N98" s="27" t="s">
        <v>50</v>
      </c>
      <c r="O98" s="46" t="s">
        <v>281</v>
      </c>
      <c r="P98" s="144" t="s">
        <v>423</v>
      </c>
      <c r="Q98" s="144" t="s">
        <v>424</v>
      </c>
      <c r="R98" s="95">
        <v>43216</v>
      </c>
      <c r="S98" s="95">
        <v>43227</v>
      </c>
      <c r="T98" s="43" t="s">
        <v>59</v>
      </c>
      <c r="U98" s="44" t="s">
        <v>105</v>
      </c>
      <c r="V98" s="48"/>
      <c r="W98" s="47"/>
      <c r="X98" s="47"/>
      <c r="Y98" s="47"/>
      <c r="Z98" s="43"/>
      <c r="AA98" s="48"/>
      <c r="AB98" s="49"/>
      <c r="AC98" s="49"/>
      <c r="AD98" s="51"/>
    </row>
    <row r="99" spans="1:30" s="45" customFormat="1" ht="108" x14ac:dyDescent="0.2">
      <c r="A99" s="127">
        <f t="shared" si="1"/>
        <v>92</v>
      </c>
      <c r="B99" s="43" t="s">
        <v>59</v>
      </c>
      <c r="C99" s="46" t="s">
        <v>544</v>
      </c>
      <c r="D99" s="46" t="s">
        <v>55</v>
      </c>
      <c r="E99" s="46" t="s">
        <v>129</v>
      </c>
      <c r="F99" s="46" t="s">
        <v>395</v>
      </c>
      <c r="G99" s="43" t="s">
        <v>90</v>
      </c>
      <c r="H99" s="95">
        <v>43216</v>
      </c>
      <c r="I99" s="47" t="s">
        <v>52</v>
      </c>
      <c r="J99" s="133" t="s">
        <v>425</v>
      </c>
      <c r="K99" s="50" t="s">
        <v>75</v>
      </c>
      <c r="L99" s="95">
        <v>43216</v>
      </c>
      <c r="M99" s="145" t="s">
        <v>426</v>
      </c>
      <c r="N99" s="27" t="s">
        <v>49</v>
      </c>
      <c r="O99" s="46" t="s">
        <v>282</v>
      </c>
      <c r="P99" s="144" t="s">
        <v>427</v>
      </c>
      <c r="Q99" s="144" t="s">
        <v>428</v>
      </c>
      <c r="R99" s="95">
        <v>43216</v>
      </c>
      <c r="S99" s="95">
        <v>43227</v>
      </c>
      <c r="T99" s="43" t="s">
        <v>59</v>
      </c>
      <c r="U99" s="44" t="s">
        <v>105</v>
      </c>
      <c r="V99" s="48"/>
      <c r="W99" s="47"/>
      <c r="X99" s="47"/>
      <c r="Y99" s="47"/>
      <c r="Z99" s="43"/>
      <c r="AA99" s="48"/>
      <c r="AB99" s="49"/>
      <c r="AC99" s="49"/>
      <c r="AD99" s="51"/>
    </row>
    <row r="100" spans="1:30" s="45" customFormat="1" ht="108" x14ac:dyDescent="0.2">
      <c r="A100" s="127">
        <f t="shared" si="1"/>
        <v>93</v>
      </c>
      <c r="B100" s="43" t="s">
        <v>59</v>
      </c>
      <c r="C100" s="46" t="s">
        <v>544</v>
      </c>
      <c r="D100" s="46" t="s">
        <v>55</v>
      </c>
      <c r="E100" s="46" t="s">
        <v>129</v>
      </c>
      <c r="F100" s="46" t="s">
        <v>395</v>
      </c>
      <c r="G100" s="43" t="s">
        <v>90</v>
      </c>
      <c r="H100" s="95">
        <v>43216</v>
      </c>
      <c r="I100" s="47" t="s">
        <v>52</v>
      </c>
      <c r="J100" s="133" t="s">
        <v>425</v>
      </c>
      <c r="K100" s="50" t="s">
        <v>75</v>
      </c>
      <c r="L100" s="95">
        <v>43216</v>
      </c>
      <c r="M100" s="145" t="s">
        <v>426</v>
      </c>
      <c r="N100" s="27" t="s">
        <v>50</v>
      </c>
      <c r="O100" s="46" t="s">
        <v>283</v>
      </c>
      <c r="P100" s="144" t="s">
        <v>427</v>
      </c>
      <c r="Q100" s="144" t="s">
        <v>428</v>
      </c>
      <c r="R100" s="95">
        <v>43216</v>
      </c>
      <c r="S100" s="95">
        <v>43227</v>
      </c>
      <c r="T100" s="43" t="s">
        <v>59</v>
      </c>
      <c r="U100" s="44" t="s">
        <v>105</v>
      </c>
      <c r="V100" s="48"/>
      <c r="W100" s="47"/>
      <c r="X100" s="47"/>
      <c r="Y100" s="47"/>
      <c r="Z100" s="43"/>
      <c r="AA100" s="48"/>
      <c r="AB100" s="49"/>
      <c r="AC100" s="49"/>
      <c r="AD100" s="51"/>
    </row>
    <row r="101" spans="1:30" s="45" customFormat="1" ht="108" x14ac:dyDescent="0.2">
      <c r="A101" s="127">
        <f t="shared" si="1"/>
        <v>94</v>
      </c>
      <c r="B101" s="43" t="s">
        <v>59</v>
      </c>
      <c r="C101" s="46" t="s">
        <v>545</v>
      </c>
      <c r="D101" s="46" t="s">
        <v>55</v>
      </c>
      <c r="E101" s="46" t="s">
        <v>129</v>
      </c>
      <c r="F101" s="46" t="s">
        <v>395</v>
      </c>
      <c r="G101" s="43" t="s">
        <v>90</v>
      </c>
      <c r="H101" s="95">
        <v>43216</v>
      </c>
      <c r="I101" s="47" t="s">
        <v>52</v>
      </c>
      <c r="J101" s="133" t="s">
        <v>429</v>
      </c>
      <c r="K101" s="50" t="s">
        <v>75</v>
      </c>
      <c r="L101" s="95">
        <v>43216</v>
      </c>
      <c r="M101" s="46" t="s">
        <v>430</v>
      </c>
      <c r="N101" s="27" t="s">
        <v>49</v>
      </c>
      <c r="O101" s="46" t="s">
        <v>284</v>
      </c>
      <c r="P101" s="144" t="s">
        <v>431</v>
      </c>
      <c r="Q101" s="144" t="s">
        <v>432</v>
      </c>
      <c r="R101" s="95">
        <v>43216</v>
      </c>
      <c r="S101" s="95">
        <v>43227</v>
      </c>
      <c r="T101" s="43" t="s">
        <v>59</v>
      </c>
      <c r="U101" s="44" t="s">
        <v>105</v>
      </c>
      <c r="V101" s="48"/>
      <c r="W101" s="47"/>
      <c r="X101" s="47"/>
      <c r="Y101" s="47"/>
      <c r="Z101" s="43"/>
      <c r="AA101" s="48"/>
      <c r="AB101" s="49"/>
      <c r="AC101" s="49"/>
      <c r="AD101" s="51"/>
    </row>
    <row r="102" spans="1:30" s="45" customFormat="1" ht="108" x14ac:dyDescent="0.2">
      <c r="A102" s="127">
        <f t="shared" si="1"/>
        <v>95</v>
      </c>
      <c r="B102" s="43" t="s">
        <v>59</v>
      </c>
      <c r="C102" s="46" t="s">
        <v>545</v>
      </c>
      <c r="D102" s="46" t="s">
        <v>55</v>
      </c>
      <c r="E102" s="46" t="s">
        <v>129</v>
      </c>
      <c r="F102" s="46" t="s">
        <v>395</v>
      </c>
      <c r="G102" s="43" t="s">
        <v>90</v>
      </c>
      <c r="H102" s="95">
        <v>43216</v>
      </c>
      <c r="I102" s="47" t="s">
        <v>52</v>
      </c>
      <c r="J102" s="133" t="s">
        <v>429</v>
      </c>
      <c r="K102" s="50" t="s">
        <v>75</v>
      </c>
      <c r="L102" s="95">
        <v>43216</v>
      </c>
      <c r="M102" s="46" t="s">
        <v>430</v>
      </c>
      <c r="N102" s="27" t="s">
        <v>50</v>
      </c>
      <c r="O102" s="46" t="s">
        <v>285</v>
      </c>
      <c r="P102" s="144" t="s">
        <v>431</v>
      </c>
      <c r="Q102" s="144" t="s">
        <v>432</v>
      </c>
      <c r="R102" s="95">
        <v>43216</v>
      </c>
      <c r="S102" s="95">
        <v>43227</v>
      </c>
      <c r="T102" s="43" t="s">
        <v>59</v>
      </c>
      <c r="U102" s="44" t="s">
        <v>105</v>
      </c>
      <c r="V102" s="48"/>
      <c r="W102" s="47"/>
      <c r="X102" s="47"/>
      <c r="Y102" s="47"/>
      <c r="Z102" s="43"/>
      <c r="AA102" s="48"/>
      <c r="AB102" s="49"/>
      <c r="AC102" s="49"/>
      <c r="AD102" s="51"/>
    </row>
    <row r="103" spans="1:30" s="45" customFormat="1" ht="132" x14ac:dyDescent="0.2">
      <c r="A103" s="127">
        <f t="shared" si="1"/>
        <v>96</v>
      </c>
      <c r="B103" s="43" t="s">
        <v>59</v>
      </c>
      <c r="C103" s="46" t="s">
        <v>546</v>
      </c>
      <c r="D103" s="46" t="s">
        <v>55</v>
      </c>
      <c r="E103" s="46" t="s">
        <v>129</v>
      </c>
      <c r="F103" s="43" t="s">
        <v>395</v>
      </c>
      <c r="G103" s="43" t="s">
        <v>90</v>
      </c>
      <c r="H103" s="95">
        <v>43216</v>
      </c>
      <c r="I103" s="47" t="s">
        <v>52</v>
      </c>
      <c r="J103" s="133" t="s">
        <v>433</v>
      </c>
      <c r="K103" s="50" t="s">
        <v>75</v>
      </c>
      <c r="L103" s="95">
        <v>43216</v>
      </c>
      <c r="M103" s="46" t="s">
        <v>434</v>
      </c>
      <c r="N103" s="27" t="s">
        <v>49</v>
      </c>
      <c r="O103" s="46" t="s">
        <v>286</v>
      </c>
      <c r="P103" s="144" t="s">
        <v>435</v>
      </c>
      <c r="Q103" s="144" t="s">
        <v>436</v>
      </c>
      <c r="R103" s="95">
        <v>43216</v>
      </c>
      <c r="S103" s="95">
        <v>43227</v>
      </c>
      <c r="T103" s="43" t="s">
        <v>59</v>
      </c>
      <c r="U103" s="44" t="s">
        <v>105</v>
      </c>
      <c r="V103" s="48"/>
      <c r="W103" s="47"/>
      <c r="X103" s="47"/>
      <c r="Y103" s="47"/>
      <c r="Z103" s="43"/>
      <c r="AA103" s="48"/>
      <c r="AB103" s="49"/>
      <c r="AC103" s="49"/>
      <c r="AD103" s="51"/>
    </row>
    <row r="104" spans="1:30" s="45" customFormat="1" ht="132" x14ac:dyDescent="0.2">
      <c r="A104" s="127">
        <f t="shared" si="1"/>
        <v>97</v>
      </c>
      <c r="B104" s="43" t="s">
        <v>59</v>
      </c>
      <c r="C104" s="46" t="s">
        <v>546</v>
      </c>
      <c r="D104" s="46" t="s">
        <v>55</v>
      </c>
      <c r="E104" s="46" t="s">
        <v>129</v>
      </c>
      <c r="F104" s="43" t="s">
        <v>395</v>
      </c>
      <c r="G104" s="43" t="s">
        <v>90</v>
      </c>
      <c r="H104" s="95">
        <v>43216</v>
      </c>
      <c r="I104" s="47" t="s">
        <v>52</v>
      </c>
      <c r="J104" s="133" t="s">
        <v>433</v>
      </c>
      <c r="K104" s="50" t="s">
        <v>75</v>
      </c>
      <c r="L104" s="95">
        <v>43216</v>
      </c>
      <c r="M104" s="46" t="s">
        <v>434</v>
      </c>
      <c r="N104" s="27" t="s">
        <v>50</v>
      </c>
      <c r="O104" s="46" t="s">
        <v>287</v>
      </c>
      <c r="P104" s="144" t="s">
        <v>435</v>
      </c>
      <c r="Q104" s="144" t="s">
        <v>436</v>
      </c>
      <c r="R104" s="95">
        <v>43216</v>
      </c>
      <c r="S104" s="95">
        <v>43227</v>
      </c>
      <c r="T104" s="43" t="s">
        <v>59</v>
      </c>
      <c r="U104" s="44" t="s">
        <v>105</v>
      </c>
      <c r="V104" s="48"/>
      <c r="W104" s="47"/>
      <c r="X104" s="47"/>
      <c r="Y104" s="47"/>
      <c r="Z104" s="43"/>
      <c r="AA104" s="48"/>
      <c r="AB104" s="49"/>
      <c r="AC104" s="49"/>
      <c r="AD104" s="51"/>
    </row>
    <row r="105" spans="1:30" s="45" customFormat="1" ht="132" x14ac:dyDescent="0.2">
      <c r="A105" s="127">
        <f t="shared" si="1"/>
        <v>98</v>
      </c>
      <c r="B105" s="43" t="s">
        <v>59</v>
      </c>
      <c r="C105" s="46" t="s">
        <v>546</v>
      </c>
      <c r="D105" s="46" t="s">
        <v>55</v>
      </c>
      <c r="E105" s="46" t="s">
        <v>129</v>
      </c>
      <c r="F105" s="43" t="s">
        <v>395</v>
      </c>
      <c r="G105" s="43" t="s">
        <v>90</v>
      </c>
      <c r="H105" s="95">
        <v>43216</v>
      </c>
      <c r="I105" s="47" t="s">
        <v>52</v>
      </c>
      <c r="J105" s="133" t="s">
        <v>433</v>
      </c>
      <c r="K105" s="50" t="s">
        <v>75</v>
      </c>
      <c r="L105" s="95">
        <v>43216</v>
      </c>
      <c r="M105" s="46" t="s">
        <v>434</v>
      </c>
      <c r="N105" s="27" t="s">
        <v>50</v>
      </c>
      <c r="O105" s="46" t="s">
        <v>288</v>
      </c>
      <c r="P105" s="144" t="s">
        <v>435</v>
      </c>
      <c r="Q105" s="49" t="s">
        <v>437</v>
      </c>
      <c r="R105" s="95">
        <v>43216</v>
      </c>
      <c r="S105" s="95">
        <v>43227</v>
      </c>
      <c r="T105" s="43" t="s">
        <v>59</v>
      </c>
      <c r="U105" s="44" t="s">
        <v>105</v>
      </c>
      <c r="V105" s="48"/>
      <c r="W105" s="47"/>
      <c r="X105" s="47"/>
      <c r="Y105" s="47"/>
      <c r="Z105" s="43"/>
      <c r="AA105" s="48"/>
      <c r="AB105" s="49"/>
      <c r="AC105" s="49"/>
      <c r="AD105" s="51"/>
    </row>
    <row r="106" spans="1:30" s="45" customFormat="1" ht="36" x14ac:dyDescent="0.2">
      <c r="A106" s="127">
        <f t="shared" si="1"/>
        <v>99</v>
      </c>
      <c r="B106" s="43" t="s">
        <v>59</v>
      </c>
      <c r="C106" s="46" t="s">
        <v>547</v>
      </c>
      <c r="D106" s="46" t="s">
        <v>55</v>
      </c>
      <c r="E106" s="46" t="s">
        <v>129</v>
      </c>
      <c r="F106" s="43" t="s">
        <v>395</v>
      </c>
      <c r="G106" s="43" t="s">
        <v>90</v>
      </c>
      <c r="H106" s="95">
        <v>43216</v>
      </c>
      <c r="I106" s="47" t="s">
        <v>94</v>
      </c>
      <c r="J106" s="133" t="s">
        <v>438</v>
      </c>
      <c r="K106" s="50" t="s">
        <v>75</v>
      </c>
      <c r="L106" s="95">
        <v>43216</v>
      </c>
      <c r="M106" s="46" t="s">
        <v>439</v>
      </c>
      <c r="N106" s="27" t="s">
        <v>49</v>
      </c>
      <c r="O106" s="46" t="s">
        <v>289</v>
      </c>
      <c r="P106" s="144" t="s">
        <v>440</v>
      </c>
      <c r="Q106" s="144" t="s">
        <v>441</v>
      </c>
      <c r="R106" s="95">
        <v>43216</v>
      </c>
      <c r="S106" s="95">
        <v>43227</v>
      </c>
      <c r="T106" s="43" t="s">
        <v>59</v>
      </c>
      <c r="U106" s="44" t="s">
        <v>105</v>
      </c>
      <c r="V106" s="48"/>
      <c r="W106" s="47"/>
      <c r="X106" s="47"/>
      <c r="Y106" s="47"/>
      <c r="Z106" s="43"/>
      <c r="AA106" s="48"/>
      <c r="AB106" s="49"/>
      <c r="AC106" s="49"/>
      <c r="AD106" s="51"/>
    </row>
    <row r="107" spans="1:30" s="45" customFormat="1" ht="90" x14ac:dyDescent="0.2">
      <c r="A107" s="127">
        <f t="shared" si="1"/>
        <v>100</v>
      </c>
      <c r="B107" s="43" t="s">
        <v>63</v>
      </c>
      <c r="C107" s="46" t="s">
        <v>603</v>
      </c>
      <c r="D107" s="46" t="s">
        <v>55</v>
      </c>
      <c r="E107" s="46" t="s">
        <v>129</v>
      </c>
      <c r="F107" s="46" t="s">
        <v>395</v>
      </c>
      <c r="G107" s="43" t="s">
        <v>90</v>
      </c>
      <c r="H107" s="95">
        <v>43216</v>
      </c>
      <c r="I107" s="47" t="s">
        <v>52</v>
      </c>
      <c r="J107" s="133" t="s">
        <v>601</v>
      </c>
      <c r="K107" s="50" t="s">
        <v>75</v>
      </c>
      <c r="L107" s="95">
        <v>43216</v>
      </c>
      <c r="M107" s="46" t="s">
        <v>442</v>
      </c>
      <c r="N107" s="27" t="s">
        <v>49</v>
      </c>
      <c r="O107" s="46" t="s">
        <v>290</v>
      </c>
      <c r="P107" s="146" t="s">
        <v>443</v>
      </c>
      <c r="Q107" s="146" t="s">
        <v>444</v>
      </c>
      <c r="R107" s="95">
        <v>43216</v>
      </c>
      <c r="S107" s="95">
        <v>43336</v>
      </c>
      <c r="T107" s="43" t="s">
        <v>63</v>
      </c>
      <c r="U107" s="44" t="s">
        <v>109</v>
      </c>
      <c r="V107" s="48"/>
      <c r="W107" s="47"/>
      <c r="X107" s="47"/>
      <c r="Y107" s="47"/>
      <c r="Z107" s="43"/>
      <c r="AA107" s="48"/>
      <c r="AB107" s="49"/>
      <c r="AC107" s="49"/>
      <c r="AD107" s="51"/>
    </row>
    <row r="108" spans="1:30" s="45" customFormat="1" ht="102.75" customHeight="1" x14ac:dyDescent="0.2">
      <c r="A108" s="127">
        <f t="shared" si="1"/>
        <v>101</v>
      </c>
      <c r="B108" s="43" t="s">
        <v>63</v>
      </c>
      <c r="C108" s="46" t="s">
        <v>603</v>
      </c>
      <c r="D108" s="46" t="s">
        <v>55</v>
      </c>
      <c r="E108" s="46" t="s">
        <v>129</v>
      </c>
      <c r="F108" s="46" t="s">
        <v>395</v>
      </c>
      <c r="G108" s="43" t="s">
        <v>90</v>
      </c>
      <c r="H108" s="95">
        <v>43216</v>
      </c>
      <c r="I108" s="47" t="s">
        <v>52</v>
      </c>
      <c r="J108" s="133" t="s">
        <v>601</v>
      </c>
      <c r="K108" s="50" t="s">
        <v>75</v>
      </c>
      <c r="L108" s="95">
        <v>43216</v>
      </c>
      <c r="M108" s="46" t="s">
        <v>442</v>
      </c>
      <c r="N108" s="27" t="s">
        <v>50</v>
      </c>
      <c r="O108" s="46" t="s">
        <v>291</v>
      </c>
      <c r="P108" s="146" t="s">
        <v>443</v>
      </c>
      <c r="Q108" s="146" t="s">
        <v>444</v>
      </c>
      <c r="R108" s="95">
        <v>43216</v>
      </c>
      <c r="S108" s="95">
        <v>43336</v>
      </c>
      <c r="T108" s="43" t="s">
        <v>63</v>
      </c>
      <c r="U108" s="44" t="s">
        <v>109</v>
      </c>
      <c r="V108" s="48"/>
      <c r="W108" s="47"/>
      <c r="X108" s="47"/>
      <c r="Y108" s="47"/>
      <c r="Z108" s="43"/>
      <c r="AA108" s="48"/>
      <c r="AB108" s="49"/>
      <c r="AC108" s="49"/>
      <c r="AD108" s="51"/>
    </row>
    <row r="109" spans="1:30" s="45" customFormat="1" ht="132" x14ac:dyDescent="0.2">
      <c r="A109" s="127">
        <f t="shared" si="1"/>
        <v>102</v>
      </c>
      <c r="B109" s="43" t="s">
        <v>63</v>
      </c>
      <c r="C109" s="46" t="s">
        <v>604</v>
      </c>
      <c r="D109" s="46" t="s">
        <v>55</v>
      </c>
      <c r="E109" s="46" t="s">
        <v>129</v>
      </c>
      <c r="F109" s="46" t="s">
        <v>395</v>
      </c>
      <c r="G109" s="43" t="s">
        <v>90</v>
      </c>
      <c r="H109" s="95">
        <v>43216</v>
      </c>
      <c r="I109" s="47" t="s">
        <v>52</v>
      </c>
      <c r="J109" s="133" t="s">
        <v>602</v>
      </c>
      <c r="K109" s="50" t="s">
        <v>75</v>
      </c>
      <c r="L109" s="95">
        <v>43216</v>
      </c>
      <c r="M109" s="46" t="s">
        <v>445</v>
      </c>
      <c r="N109" s="27" t="s">
        <v>49</v>
      </c>
      <c r="O109" s="46" t="s">
        <v>292</v>
      </c>
      <c r="P109" s="146" t="s">
        <v>446</v>
      </c>
      <c r="Q109" s="146" t="s">
        <v>447</v>
      </c>
      <c r="R109" s="95">
        <v>43216</v>
      </c>
      <c r="S109" s="95">
        <v>43336</v>
      </c>
      <c r="T109" s="43" t="s">
        <v>63</v>
      </c>
      <c r="U109" s="44" t="s">
        <v>109</v>
      </c>
      <c r="V109" s="48"/>
      <c r="W109" s="47"/>
      <c r="X109" s="47"/>
      <c r="Y109" s="47"/>
      <c r="Z109" s="43"/>
      <c r="AA109" s="48"/>
      <c r="AB109" s="49"/>
      <c r="AC109" s="49"/>
      <c r="AD109" s="51"/>
    </row>
    <row r="110" spans="1:30" s="45" customFormat="1" ht="132" x14ac:dyDescent="0.2">
      <c r="A110" s="127">
        <f t="shared" si="1"/>
        <v>103</v>
      </c>
      <c r="B110" s="43" t="s">
        <v>63</v>
      </c>
      <c r="C110" s="46" t="s">
        <v>604</v>
      </c>
      <c r="D110" s="46" t="s">
        <v>55</v>
      </c>
      <c r="E110" s="46" t="s">
        <v>129</v>
      </c>
      <c r="F110" s="46" t="s">
        <v>395</v>
      </c>
      <c r="G110" s="43" t="s">
        <v>90</v>
      </c>
      <c r="H110" s="95">
        <v>43216</v>
      </c>
      <c r="I110" s="47" t="s">
        <v>52</v>
      </c>
      <c r="J110" s="133" t="s">
        <v>602</v>
      </c>
      <c r="K110" s="50" t="s">
        <v>75</v>
      </c>
      <c r="L110" s="95">
        <v>43216</v>
      </c>
      <c r="M110" s="46" t="s">
        <v>445</v>
      </c>
      <c r="N110" s="27" t="s">
        <v>50</v>
      </c>
      <c r="O110" s="46" t="s">
        <v>293</v>
      </c>
      <c r="P110" s="146" t="s">
        <v>446</v>
      </c>
      <c r="Q110" s="146" t="s">
        <v>447</v>
      </c>
      <c r="R110" s="95">
        <v>43216</v>
      </c>
      <c r="S110" s="95">
        <v>43336</v>
      </c>
      <c r="T110" s="43" t="s">
        <v>63</v>
      </c>
      <c r="U110" s="44" t="s">
        <v>109</v>
      </c>
      <c r="V110" s="48"/>
      <c r="W110" s="47"/>
      <c r="X110" s="47"/>
      <c r="Y110" s="47"/>
      <c r="Z110" s="43"/>
      <c r="AA110" s="48"/>
      <c r="AB110" s="49"/>
      <c r="AC110" s="49"/>
      <c r="AD110" s="51"/>
    </row>
    <row r="111" spans="1:30" s="45" customFormat="1" ht="216" x14ac:dyDescent="0.2">
      <c r="A111" s="127">
        <f t="shared" si="1"/>
        <v>104</v>
      </c>
      <c r="B111" s="43" t="s">
        <v>64</v>
      </c>
      <c r="C111" s="46" t="s">
        <v>606</v>
      </c>
      <c r="D111" s="46" t="s">
        <v>55</v>
      </c>
      <c r="E111" s="46" t="s">
        <v>129</v>
      </c>
      <c r="F111" s="46" t="s">
        <v>395</v>
      </c>
      <c r="G111" s="43" t="s">
        <v>90</v>
      </c>
      <c r="H111" s="95">
        <v>43216</v>
      </c>
      <c r="I111" s="47" t="s">
        <v>52</v>
      </c>
      <c r="J111" s="133" t="s">
        <v>605</v>
      </c>
      <c r="K111" s="50" t="s">
        <v>75</v>
      </c>
      <c r="L111" s="95">
        <v>43217</v>
      </c>
      <c r="M111" s="46" t="s">
        <v>448</v>
      </c>
      <c r="N111" s="27" t="s">
        <v>50</v>
      </c>
      <c r="O111" s="46" t="s">
        <v>294</v>
      </c>
      <c r="P111" s="147" t="s">
        <v>449</v>
      </c>
      <c r="Q111" s="147" t="s">
        <v>450</v>
      </c>
      <c r="R111" s="95">
        <v>43217</v>
      </c>
      <c r="S111" s="95">
        <v>43311</v>
      </c>
      <c r="T111" s="43" t="s">
        <v>64</v>
      </c>
      <c r="U111" s="44" t="s">
        <v>110</v>
      </c>
      <c r="V111" s="48"/>
      <c r="W111" s="47"/>
      <c r="X111" s="47"/>
      <c r="Y111" s="47"/>
      <c r="Z111" s="43"/>
      <c r="AA111" s="48"/>
      <c r="AB111" s="49"/>
      <c r="AC111" s="49"/>
      <c r="AD111" s="51"/>
    </row>
    <row r="112" spans="1:30" s="45" customFormat="1" ht="216" x14ac:dyDescent="0.2">
      <c r="A112" s="127">
        <f t="shared" si="1"/>
        <v>105</v>
      </c>
      <c r="B112" s="43" t="s">
        <v>64</v>
      </c>
      <c r="C112" s="46" t="s">
        <v>606</v>
      </c>
      <c r="D112" s="46" t="s">
        <v>55</v>
      </c>
      <c r="E112" s="46" t="s">
        <v>129</v>
      </c>
      <c r="F112" s="46" t="s">
        <v>395</v>
      </c>
      <c r="G112" s="43" t="s">
        <v>90</v>
      </c>
      <c r="H112" s="95">
        <v>43216</v>
      </c>
      <c r="I112" s="47" t="s">
        <v>52</v>
      </c>
      <c r="J112" s="133" t="s">
        <v>605</v>
      </c>
      <c r="K112" s="50" t="s">
        <v>75</v>
      </c>
      <c r="L112" s="95">
        <v>43217</v>
      </c>
      <c r="M112" s="46" t="s">
        <v>448</v>
      </c>
      <c r="N112" s="27" t="s">
        <v>50</v>
      </c>
      <c r="O112" s="46" t="s">
        <v>295</v>
      </c>
      <c r="P112" s="148" t="s">
        <v>449</v>
      </c>
      <c r="Q112" s="148" t="s">
        <v>451</v>
      </c>
      <c r="R112" s="95">
        <v>43217</v>
      </c>
      <c r="S112" s="95">
        <v>43351</v>
      </c>
      <c r="T112" s="43" t="s">
        <v>64</v>
      </c>
      <c r="U112" s="44" t="s">
        <v>110</v>
      </c>
      <c r="V112" s="48"/>
      <c r="W112" s="47"/>
      <c r="X112" s="47"/>
      <c r="Y112" s="47"/>
      <c r="Z112" s="43"/>
      <c r="AA112" s="48"/>
      <c r="AB112" s="49"/>
      <c r="AC112" s="49"/>
      <c r="AD112" s="51"/>
    </row>
    <row r="113" spans="1:30" s="45" customFormat="1" ht="242.25" x14ac:dyDescent="0.2">
      <c r="A113" s="127">
        <f t="shared" si="1"/>
        <v>106</v>
      </c>
      <c r="B113" s="43" t="s">
        <v>64</v>
      </c>
      <c r="C113" s="46" t="s">
        <v>608</v>
      </c>
      <c r="D113" s="46" t="s">
        <v>55</v>
      </c>
      <c r="E113" s="46" t="s">
        <v>129</v>
      </c>
      <c r="F113" s="46" t="s">
        <v>395</v>
      </c>
      <c r="G113" s="43" t="s">
        <v>90</v>
      </c>
      <c r="H113" s="95">
        <v>43216</v>
      </c>
      <c r="I113" s="47" t="s">
        <v>52</v>
      </c>
      <c r="J113" s="133" t="s">
        <v>607</v>
      </c>
      <c r="K113" s="50" t="s">
        <v>75</v>
      </c>
      <c r="L113" s="95">
        <v>43217</v>
      </c>
      <c r="M113" s="149" t="s">
        <v>452</v>
      </c>
      <c r="N113" s="27" t="s">
        <v>50</v>
      </c>
      <c r="O113" s="46" t="s">
        <v>296</v>
      </c>
      <c r="P113" s="150" t="s">
        <v>453</v>
      </c>
      <c r="Q113" s="150" t="s">
        <v>454</v>
      </c>
      <c r="R113" s="95">
        <v>43217</v>
      </c>
      <c r="S113" s="95">
        <v>43351</v>
      </c>
      <c r="T113" s="43" t="s">
        <v>64</v>
      </c>
      <c r="U113" s="44" t="s">
        <v>110</v>
      </c>
      <c r="V113" s="48"/>
      <c r="W113" s="47"/>
      <c r="X113" s="47"/>
      <c r="Y113" s="47"/>
      <c r="Z113" s="43"/>
      <c r="AA113" s="48"/>
      <c r="AB113" s="49"/>
      <c r="AC113" s="49"/>
      <c r="AD113" s="51"/>
    </row>
    <row r="114" spans="1:30" s="45" customFormat="1" ht="242.25" x14ac:dyDescent="0.2">
      <c r="A114" s="127">
        <f t="shared" si="1"/>
        <v>107</v>
      </c>
      <c r="B114" s="43" t="s">
        <v>64</v>
      </c>
      <c r="C114" s="46" t="s">
        <v>608</v>
      </c>
      <c r="D114" s="46" t="s">
        <v>55</v>
      </c>
      <c r="E114" s="46" t="s">
        <v>129</v>
      </c>
      <c r="F114" s="46" t="s">
        <v>395</v>
      </c>
      <c r="G114" s="43" t="s">
        <v>90</v>
      </c>
      <c r="H114" s="95">
        <v>43216</v>
      </c>
      <c r="I114" s="47" t="s">
        <v>52</v>
      </c>
      <c r="J114" s="133" t="s">
        <v>607</v>
      </c>
      <c r="K114" s="50" t="s">
        <v>75</v>
      </c>
      <c r="L114" s="95">
        <v>43217</v>
      </c>
      <c r="M114" s="161" t="s">
        <v>452</v>
      </c>
      <c r="N114" s="27" t="s">
        <v>50</v>
      </c>
      <c r="O114" s="46" t="s">
        <v>297</v>
      </c>
      <c r="P114" s="150" t="s">
        <v>455</v>
      </c>
      <c r="Q114" s="150" t="s">
        <v>456</v>
      </c>
      <c r="R114" s="95">
        <v>43217</v>
      </c>
      <c r="S114" s="95">
        <v>43351</v>
      </c>
      <c r="T114" s="43" t="s">
        <v>64</v>
      </c>
      <c r="U114" s="44" t="s">
        <v>110</v>
      </c>
      <c r="V114" s="48"/>
      <c r="W114" s="47"/>
      <c r="X114" s="47"/>
      <c r="Y114" s="47"/>
      <c r="Z114" s="43"/>
      <c r="AA114" s="48"/>
      <c r="AB114" s="49"/>
      <c r="AC114" s="49"/>
      <c r="AD114" s="51"/>
    </row>
    <row r="115" spans="1:30" s="45" customFormat="1" ht="348" x14ac:dyDescent="0.2">
      <c r="A115" s="127">
        <f t="shared" si="1"/>
        <v>108</v>
      </c>
      <c r="B115" s="43" t="s">
        <v>69</v>
      </c>
      <c r="C115" s="46" t="s">
        <v>576</v>
      </c>
      <c r="D115" s="46" t="s">
        <v>55</v>
      </c>
      <c r="E115" s="46" t="s">
        <v>129</v>
      </c>
      <c r="F115" s="43" t="s">
        <v>395</v>
      </c>
      <c r="G115" s="43" t="s">
        <v>90</v>
      </c>
      <c r="H115" s="95">
        <v>43216</v>
      </c>
      <c r="I115" s="47" t="s">
        <v>52</v>
      </c>
      <c r="J115" s="133" t="s">
        <v>457</v>
      </c>
      <c r="K115" s="50" t="s">
        <v>75</v>
      </c>
      <c r="L115" s="95">
        <v>43217</v>
      </c>
      <c r="M115" s="46" t="s">
        <v>459</v>
      </c>
      <c r="N115" s="27" t="s">
        <v>50</v>
      </c>
      <c r="O115" s="46" t="s">
        <v>298</v>
      </c>
      <c r="P115" s="49" t="s">
        <v>460</v>
      </c>
      <c r="Q115" s="49" t="s">
        <v>461</v>
      </c>
      <c r="R115" s="95">
        <v>43217</v>
      </c>
      <c r="S115" s="95">
        <v>43251</v>
      </c>
      <c r="T115" s="43" t="s">
        <v>69</v>
      </c>
      <c r="U115" s="44" t="s">
        <v>114</v>
      </c>
      <c r="V115" s="48"/>
      <c r="W115" s="47"/>
      <c r="X115" s="47"/>
      <c r="Y115" s="47"/>
      <c r="Z115" s="43"/>
      <c r="AA115" s="48"/>
      <c r="AB115" s="49"/>
      <c r="AC115" s="49"/>
      <c r="AD115" s="51"/>
    </row>
    <row r="116" spans="1:30" s="45" customFormat="1" ht="348" x14ac:dyDescent="0.2">
      <c r="A116" s="127">
        <f t="shared" si="1"/>
        <v>109</v>
      </c>
      <c r="B116" s="43" t="s">
        <v>69</v>
      </c>
      <c r="C116" s="46" t="s">
        <v>576</v>
      </c>
      <c r="D116" s="46" t="s">
        <v>55</v>
      </c>
      <c r="E116" s="46" t="s">
        <v>129</v>
      </c>
      <c r="F116" s="43" t="s">
        <v>395</v>
      </c>
      <c r="G116" s="43" t="s">
        <v>90</v>
      </c>
      <c r="H116" s="95">
        <v>43216</v>
      </c>
      <c r="I116" s="47" t="s">
        <v>52</v>
      </c>
      <c r="J116" s="133" t="s">
        <v>458</v>
      </c>
      <c r="K116" s="50" t="s">
        <v>75</v>
      </c>
      <c r="L116" s="95">
        <v>43217</v>
      </c>
      <c r="M116" s="46" t="s">
        <v>459</v>
      </c>
      <c r="N116" s="27" t="s">
        <v>50</v>
      </c>
      <c r="O116" s="46" t="s">
        <v>299</v>
      </c>
      <c r="P116" s="49" t="s">
        <v>460</v>
      </c>
      <c r="Q116" s="49" t="s">
        <v>462</v>
      </c>
      <c r="R116" s="95">
        <v>43217</v>
      </c>
      <c r="S116" s="95" t="s">
        <v>620</v>
      </c>
      <c r="T116" s="43" t="s">
        <v>69</v>
      </c>
      <c r="U116" s="44" t="s">
        <v>114</v>
      </c>
      <c r="V116" s="48"/>
      <c r="W116" s="47"/>
      <c r="X116" s="47"/>
      <c r="Y116" s="47"/>
      <c r="Z116" s="43"/>
      <c r="AA116" s="48"/>
      <c r="AB116" s="49"/>
      <c r="AC116" s="49"/>
      <c r="AD116" s="51"/>
    </row>
    <row r="117" spans="1:30" s="45" customFormat="1" ht="348" x14ac:dyDescent="0.2">
      <c r="A117" s="127">
        <f t="shared" si="1"/>
        <v>110</v>
      </c>
      <c r="B117" s="43" t="s">
        <v>69</v>
      </c>
      <c r="C117" s="46" t="s">
        <v>576</v>
      </c>
      <c r="D117" s="46" t="s">
        <v>55</v>
      </c>
      <c r="E117" s="46" t="s">
        <v>129</v>
      </c>
      <c r="F117" s="43" t="s">
        <v>395</v>
      </c>
      <c r="G117" s="43" t="s">
        <v>90</v>
      </c>
      <c r="H117" s="95">
        <v>43216</v>
      </c>
      <c r="I117" s="47" t="s">
        <v>52</v>
      </c>
      <c r="J117" s="133" t="s">
        <v>457</v>
      </c>
      <c r="K117" s="50" t="s">
        <v>75</v>
      </c>
      <c r="L117" s="95">
        <v>43217</v>
      </c>
      <c r="M117" s="46" t="s">
        <v>459</v>
      </c>
      <c r="N117" s="27" t="s">
        <v>50</v>
      </c>
      <c r="O117" s="46" t="s">
        <v>300</v>
      </c>
      <c r="P117" s="49" t="s">
        <v>460</v>
      </c>
      <c r="Q117" s="49" t="s">
        <v>463</v>
      </c>
      <c r="R117" s="95">
        <v>43217</v>
      </c>
      <c r="S117" s="95">
        <v>43332</v>
      </c>
      <c r="T117" s="43" t="s">
        <v>69</v>
      </c>
      <c r="U117" s="44" t="s">
        <v>114</v>
      </c>
      <c r="V117" s="48"/>
      <c r="W117" s="47"/>
      <c r="X117" s="47"/>
      <c r="Y117" s="47"/>
      <c r="Z117" s="43"/>
      <c r="AA117" s="48"/>
      <c r="AB117" s="49"/>
      <c r="AC117" s="49"/>
      <c r="AD117" s="51"/>
    </row>
    <row r="118" spans="1:30" s="45" customFormat="1" ht="240" x14ac:dyDescent="0.2">
      <c r="A118" s="127">
        <f t="shared" si="1"/>
        <v>111</v>
      </c>
      <c r="B118" s="43" t="s">
        <v>69</v>
      </c>
      <c r="C118" s="46" t="s">
        <v>577</v>
      </c>
      <c r="D118" s="46" t="s">
        <v>55</v>
      </c>
      <c r="E118" s="46" t="s">
        <v>129</v>
      </c>
      <c r="F118" s="43" t="s">
        <v>395</v>
      </c>
      <c r="G118" s="43" t="s">
        <v>90</v>
      </c>
      <c r="H118" s="95">
        <v>43216</v>
      </c>
      <c r="I118" s="47" t="s">
        <v>52</v>
      </c>
      <c r="J118" s="134" t="s">
        <v>464</v>
      </c>
      <c r="K118" s="50" t="s">
        <v>75</v>
      </c>
      <c r="L118" s="95">
        <v>43217</v>
      </c>
      <c r="M118" s="46" t="s">
        <v>465</v>
      </c>
      <c r="N118" s="27" t="s">
        <v>50</v>
      </c>
      <c r="O118" s="46" t="s">
        <v>301</v>
      </c>
      <c r="P118" s="145" t="s">
        <v>466</v>
      </c>
      <c r="Q118" s="49" t="s">
        <v>469</v>
      </c>
      <c r="R118" s="95">
        <v>43216</v>
      </c>
      <c r="S118" s="95">
        <v>43312</v>
      </c>
      <c r="T118" s="43" t="s">
        <v>69</v>
      </c>
      <c r="U118" s="44" t="s">
        <v>114</v>
      </c>
      <c r="V118" s="48"/>
      <c r="W118" s="47"/>
      <c r="X118" s="47"/>
      <c r="Y118" s="47"/>
      <c r="Z118" s="43"/>
      <c r="AA118" s="48"/>
      <c r="AB118" s="49"/>
      <c r="AC118" s="49"/>
      <c r="AD118" s="51"/>
    </row>
    <row r="119" spans="1:30" s="45" customFormat="1" ht="240" x14ac:dyDescent="0.2">
      <c r="A119" s="127">
        <f t="shared" si="1"/>
        <v>112</v>
      </c>
      <c r="B119" s="43" t="s">
        <v>69</v>
      </c>
      <c r="C119" s="46" t="s">
        <v>578</v>
      </c>
      <c r="D119" s="46" t="s">
        <v>55</v>
      </c>
      <c r="E119" s="46" t="s">
        <v>129</v>
      </c>
      <c r="F119" s="46" t="s">
        <v>395</v>
      </c>
      <c r="G119" s="43" t="s">
        <v>90</v>
      </c>
      <c r="H119" s="95">
        <v>43216</v>
      </c>
      <c r="I119" s="47" t="s">
        <v>52</v>
      </c>
      <c r="J119" s="134" t="s">
        <v>464</v>
      </c>
      <c r="K119" s="50" t="s">
        <v>75</v>
      </c>
      <c r="L119" s="95">
        <v>43217</v>
      </c>
      <c r="M119" s="46" t="s">
        <v>465</v>
      </c>
      <c r="N119" s="27" t="s">
        <v>50</v>
      </c>
      <c r="O119" s="46" t="s">
        <v>302</v>
      </c>
      <c r="P119" s="145" t="s">
        <v>466</v>
      </c>
      <c r="Q119" s="49" t="s">
        <v>467</v>
      </c>
      <c r="R119" s="95">
        <v>43216</v>
      </c>
      <c r="S119" s="95">
        <v>43342</v>
      </c>
      <c r="T119" s="43" t="s">
        <v>69</v>
      </c>
      <c r="U119" s="44" t="s">
        <v>114</v>
      </c>
      <c r="V119" s="48"/>
      <c r="W119" s="47"/>
      <c r="X119" s="47"/>
      <c r="Y119" s="47"/>
      <c r="Z119" s="43"/>
      <c r="AA119" s="48"/>
      <c r="AB119" s="49"/>
      <c r="AC119" s="49"/>
      <c r="AD119" s="51"/>
    </row>
    <row r="120" spans="1:30" s="45" customFormat="1" ht="178.5" customHeight="1" x14ac:dyDescent="0.2">
      <c r="A120" s="127">
        <f t="shared" si="1"/>
        <v>113</v>
      </c>
      <c r="B120" s="43" t="s">
        <v>70</v>
      </c>
      <c r="C120" s="46" t="s">
        <v>579</v>
      </c>
      <c r="D120" s="46" t="s">
        <v>55</v>
      </c>
      <c r="E120" s="46" t="s">
        <v>129</v>
      </c>
      <c r="F120" s="46" t="s">
        <v>395</v>
      </c>
      <c r="G120" s="43" t="s">
        <v>90</v>
      </c>
      <c r="H120" s="95">
        <v>43216</v>
      </c>
      <c r="I120" s="47" t="s">
        <v>52</v>
      </c>
      <c r="J120" s="133" t="s">
        <v>468</v>
      </c>
      <c r="K120" s="50" t="s">
        <v>75</v>
      </c>
      <c r="L120" s="95">
        <v>43217</v>
      </c>
      <c r="M120" s="46" t="s">
        <v>470</v>
      </c>
      <c r="N120" s="27" t="s">
        <v>50</v>
      </c>
      <c r="O120" s="46" t="s">
        <v>303</v>
      </c>
      <c r="P120" s="49" t="s">
        <v>471</v>
      </c>
      <c r="Q120" s="49" t="s">
        <v>472</v>
      </c>
      <c r="R120" s="95">
        <v>43217</v>
      </c>
      <c r="S120" s="95">
        <v>43220</v>
      </c>
      <c r="T120" s="43" t="s">
        <v>62</v>
      </c>
      <c r="U120" s="44" t="s">
        <v>114</v>
      </c>
      <c r="V120" s="48"/>
      <c r="W120" s="47"/>
      <c r="X120" s="47"/>
      <c r="Y120" s="47"/>
      <c r="Z120" s="43"/>
      <c r="AA120" s="48"/>
      <c r="AB120" s="49"/>
      <c r="AC120" s="49"/>
      <c r="AD120" s="51"/>
    </row>
    <row r="121" spans="1:30" s="45" customFormat="1" ht="187.5" customHeight="1" x14ac:dyDescent="0.2">
      <c r="A121" s="127">
        <f t="shared" si="1"/>
        <v>114</v>
      </c>
      <c r="B121" s="43" t="s">
        <v>70</v>
      </c>
      <c r="C121" s="46" t="s">
        <v>579</v>
      </c>
      <c r="D121" s="46" t="s">
        <v>55</v>
      </c>
      <c r="E121" s="46" t="s">
        <v>129</v>
      </c>
      <c r="F121" s="46" t="s">
        <v>395</v>
      </c>
      <c r="G121" s="43" t="s">
        <v>90</v>
      </c>
      <c r="H121" s="95">
        <v>43216</v>
      </c>
      <c r="I121" s="47" t="s">
        <v>52</v>
      </c>
      <c r="J121" s="133" t="s">
        <v>468</v>
      </c>
      <c r="K121" s="50" t="s">
        <v>75</v>
      </c>
      <c r="L121" s="95">
        <v>43217</v>
      </c>
      <c r="M121" s="46" t="s">
        <v>470</v>
      </c>
      <c r="N121" s="27" t="s">
        <v>50</v>
      </c>
      <c r="O121" s="46" t="s">
        <v>304</v>
      </c>
      <c r="P121" s="49" t="s">
        <v>471</v>
      </c>
      <c r="Q121" s="49" t="s">
        <v>473</v>
      </c>
      <c r="R121" s="95">
        <v>43217</v>
      </c>
      <c r="S121" s="95">
        <v>43220</v>
      </c>
      <c r="T121" s="43" t="s">
        <v>62</v>
      </c>
      <c r="U121" s="44" t="s">
        <v>114</v>
      </c>
      <c r="V121" s="48"/>
      <c r="W121" s="47"/>
      <c r="X121" s="47"/>
      <c r="Y121" s="47"/>
      <c r="Z121" s="43"/>
      <c r="AA121" s="48"/>
      <c r="AB121" s="49"/>
      <c r="AC121" s="49"/>
      <c r="AD121" s="51"/>
    </row>
    <row r="122" spans="1:30" s="45" customFormat="1" ht="180" customHeight="1" x14ac:dyDescent="0.2">
      <c r="A122" s="127">
        <f t="shared" si="1"/>
        <v>115</v>
      </c>
      <c r="B122" s="43" t="s">
        <v>70</v>
      </c>
      <c r="C122" s="46" t="s">
        <v>579</v>
      </c>
      <c r="D122" s="46" t="s">
        <v>55</v>
      </c>
      <c r="E122" s="46" t="s">
        <v>129</v>
      </c>
      <c r="F122" s="46" t="s">
        <v>395</v>
      </c>
      <c r="G122" s="43" t="s">
        <v>90</v>
      </c>
      <c r="H122" s="95">
        <v>43216</v>
      </c>
      <c r="I122" s="47" t="s">
        <v>52</v>
      </c>
      <c r="J122" s="133" t="s">
        <v>468</v>
      </c>
      <c r="K122" s="50" t="s">
        <v>75</v>
      </c>
      <c r="L122" s="95">
        <v>43217</v>
      </c>
      <c r="M122" s="46" t="s">
        <v>470</v>
      </c>
      <c r="N122" s="27" t="s">
        <v>50</v>
      </c>
      <c r="O122" s="46" t="s">
        <v>305</v>
      </c>
      <c r="P122" s="49" t="s">
        <v>471</v>
      </c>
      <c r="Q122" s="49" t="s">
        <v>474</v>
      </c>
      <c r="R122" s="95">
        <v>43217</v>
      </c>
      <c r="S122" s="95">
        <v>43224</v>
      </c>
      <c r="T122" s="43" t="s">
        <v>62</v>
      </c>
      <c r="U122" s="44" t="s">
        <v>114</v>
      </c>
      <c r="V122" s="48"/>
      <c r="W122" s="47"/>
      <c r="X122" s="47"/>
      <c r="Y122" s="47"/>
      <c r="Z122" s="43"/>
      <c r="AA122" s="48"/>
      <c r="AB122" s="49"/>
      <c r="AC122" s="49"/>
      <c r="AD122" s="51"/>
    </row>
    <row r="123" spans="1:30" s="45" customFormat="1" ht="180" customHeight="1" x14ac:dyDescent="0.2">
      <c r="A123" s="127">
        <f t="shared" si="1"/>
        <v>116</v>
      </c>
      <c r="B123" s="43" t="s">
        <v>70</v>
      </c>
      <c r="C123" s="46" t="s">
        <v>579</v>
      </c>
      <c r="D123" s="46" t="s">
        <v>55</v>
      </c>
      <c r="E123" s="46" t="s">
        <v>129</v>
      </c>
      <c r="F123" s="46" t="s">
        <v>395</v>
      </c>
      <c r="G123" s="43" t="s">
        <v>90</v>
      </c>
      <c r="H123" s="95">
        <v>43216</v>
      </c>
      <c r="I123" s="47" t="s">
        <v>52</v>
      </c>
      <c r="J123" s="133" t="s">
        <v>468</v>
      </c>
      <c r="K123" s="50" t="s">
        <v>75</v>
      </c>
      <c r="L123" s="95">
        <v>43217</v>
      </c>
      <c r="M123" s="46" t="s">
        <v>470</v>
      </c>
      <c r="N123" s="27" t="s">
        <v>50</v>
      </c>
      <c r="O123" s="46" t="s">
        <v>476</v>
      </c>
      <c r="P123" s="49" t="s">
        <v>471</v>
      </c>
      <c r="Q123" s="49" t="s">
        <v>475</v>
      </c>
      <c r="R123" s="95">
        <v>43217</v>
      </c>
      <c r="S123" s="95">
        <v>43233</v>
      </c>
      <c r="T123" s="43" t="s">
        <v>62</v>
      </c>
      <c r="U123" s="44" t="s">
        <v>114</v>
      </c>
      <c r="V123" s="48"/>
      <c r="W123" s="47"/>
      <c r="X123" s="47"/>
      <c r="Y123" s="47"/>
      <c r="Z123" s="43"/>
      <c r="AA123" s="48"/>
      <c r="AB123" s="49"/>
      <c r="AC123" s="49"/>
      <c r="AD123" s="51"/>
    </row>
    <row r="124" spans="1:30" s="45" customFormat="1" ht="69.75" customHeight="1" x14ac:dyDescent="0.2">
      <c r="A124" s="127">
        <f t="shared" si="1"/>
        <v>117</v>
      </c>
      <c r="B124" s="43" t="s">
        <v>73</v>
      </c>
      <c r="C124" s="46" t="s">
        <v>584</v>
      </c>
      <c r="D124" s="46" t="s">
        <v>55</v>
      </c>
      <c r="E124" s="46" t="s">
        <v>129</v>
      </c>
      <c r="F124" s="46" t="s">
        <v>395</v>
      </c>
      <c r="G124" s="43" t="s">
        <v>90</v>
      </c>
      <c r="H124" s="95">
        <v>43216</v>
      </c>
      <c r="I124" s="47" t="s">
        <v>52</v>
      </c>
      <c r="J124" s="133" t="s">
        <v>477</v>
      </c>
      <c r="K124" s="50" t="s">
        <v>75</v>
      </c>
      <c r="L124" s="95">
        <v>43223</v>
      </c>
      <c r="M124" s="46" t="s">
        <v>478</v>
      </c>
      <c r="N124" s="27" t="s">
        <v>50</v>
      </c>
      <c r="O124" s="46" t="s">
        <v>306</v>
      </c>
      <c r="P124" s="49" t="s">
        <v>479</v>
      </c>
      <c r="Q124" s="49" t="s">
        <v>480</v>
      </c>
      <c r="R124" s="95">
        <v>43223</v>
      </c>
      <c r="S124" s="95">
        <v>43308</v>
      </c>
      <c r="T124" s="43" t="s">
        <v>73</v>
      </c>
      <c r="U124" s="44" t="s">
        <v>112</v>
      </c>
      <c r="V124" s="48"/>
      <c r="W124" s="47"/>
      <c r="X124" s="47"/>
      <c r="Y124" s="47"/>
      <c r="Z124" s="43"/>
      <c r="AA124" s="48"/>
      <c r="AB124" s="49"/>
      <c r="AC124" s="49"/>
      <c r="AD124" s="51"/>
    </row>
    <row r="125" spans="1:30" s="45" customFormat="1" ht="75.75" customHeight="1" x14ac:dyDescent="0.2">
      <c r="A125" s="127">
        <f t="shared" si="1"/>
        <v>118</v>
      </c>
      <c r="B125" s="43" t="s">
        <v>73</v>
      </c>
      <c r="C125" s="46" t="s">
        <v>584</v>
      </c>
      <c r="D125" s="46" t="s">
        <v>55</v>
      </c>
      <c r="E125" s="46" t="s">
        <v>129</v>
      </c>
      <c r="F125" s="46" t="s">
        <v>395</v>
      </c>
      <c r="G125" s="43" t="s">
        <v>90</v>
      </c>
      <c r="H125" s="95">
        <v>43216</v>
      </c>
      <c r="I125" s="47" t="s">
        <v>52</v>
      </c>
      <c r="J125" s="133" t="s">
        <v>477</v>
      </c>
      <c r="K125" s="50" t="s">
        <v>75</v>
      </c>
      <c r="L125" s="95">
        <v>43223</v>
      </c>
      <c r="M125" s="46" t="s">
        <v>478</v>
      </c>
      <c r="N125" s="27" t="s">
        <v>50</v>
      </c>
      <c r="O125" s="46" t="s">
        <v>307</v>
      </c>
      <c r="P125" s="49" t="s">
        <v>479</v>
      </c>
      <c r="Q125" s="49" t="s">
        <v>481</v>
      </c>
      <c r="R125" s="95">
        <v>43223</v>
      </c>
      <c r="S125" s="95">
        <v>43338</v>
      </c>
      <c r="T125" s="43" t="s">
        <v>73</v>
      </c>
      <c r="U125" s="44" t="s">
        <v>112</v>
      </c>
      <c r="V125" s="48"/>
      <c r="W125" s="47"/>
      <c r="X125" s="47"/>
      <c r="Y125" s="47"/>
      <c r="Z125" s="43"/>
      <c r="AA125" s="48"/>
      <c r="AB125" s="49"/>
      <c r="AC125" s="49"/>
      <c r="AD125" s="51"/>
    </row>
    <row r="126" spans="1:30" s="45" customFormat="1" ht="213.75" x14ac:dyDescent="0.2">
      <c r="A126" s="127">
        <f t="shared" si="1"/>
        <v>119</v>
      </c>
      <c r="B126" s="43" t="s">
        <v>65</v>
      </c>
      <c r="C126" s="46" t="s">
        <v>612</v>
      </c>
      <c r="D126" s="46" t="s">
        <v>55</v>
      </c>
      <c r="E126" s="46" t="s">
        <v>129</v>
      </c>
      <c r="F126" s="46" t="s">
        <v>395</v>
      </c>
      <c r="G126" s="43" t="s">
        <v>90</v>
      </c>
      <c r="H126" s="95">
        <v>43216</v>
      </c>
      <c r="I126" s="47" t="s">
        <v>52</v>
      </c>
      <c r="J126" s="151" t="s">
        <v>482</v>
      </c>
      <c r="K126" s="50" t="s">
        <v>75</v>
      </c>
      <c r="L126" s="95">
        <v>43223</v>
      </c>
      <c r="M126" s="49" t="s">
        <v>483</v>
      </c>
      <c r="N126" s="27" t="s">
        <v>50</v>
      </c>
      <c r="O126" s="46" t="s">
        <v>308</v>
      </c>
      <c r="P126" s="49" t="s">
        <v>484</v>
      </c>
      <c r="Q126" s="49" t="s">
        <v>485</v>
      </c>
      <c r="R126" s="95">
        <v>43223</v>
      </c>
      <c r="S126" s="95">
        <v>43327</v>
      </c>
      <c r="T126" s="43" t="s">
        <v>65</v>
      </c>
      <c r="U126" s="44" t="s">
        <v>111</v>
      </c>
      <c r="V126" s="48"/>
      <c r="W126" s="47"/>
      <c r="X126" s="47"/>
      <c r="Y126" s="47"/>
      <c r="Z126" s="43"/>
      <c r="AA126" s="48"/>
      <c r="AB126" s="49"/>
      <c r="AC126" s="49"/>
      <c r="AD126" s="51"/>
    </row>
    <row r="127" spans="1:30" s="45" customFormat="1" ht="236.25" x14ac:dyDescent="0.2">
      <c r="A127" s="127">
        <f t="shared" si="1"/>
        <v>120</v>
      </c>
      <c r="B127" s="43" t="s">
        <v>65</v>
      </c>
      <c r="C127" s="46" t="s">
        <v>613</v>
      </c>
      <c r="D127" s="46" t="s">
        <v>55</v>
      </c>
      <c r="E127" s="46" t="s">
        <v>129</v>
      </c>
      <c r="F127" s="46" t="s">
        <v>395</v>
      </c>
      <c r="G127" s="43" t="s">
        <v>90</v>
      </c>
      <c r="H127" s="95">
        <v>43216</v>
      </c>
      <c r="I127" s="47" t="s">
        <v>52</v>
      </c>
      <c r="J127" s="145" t="s">
        <v>486</v>
      </c>
      <c r="K127" s="50" t="s">
        <v>75</v>
      </c>
      <c r="L127" s="95">
        <v>43223</v>
      </c>
      <c r="M127" s="49" t="s">
        <v>487</v>
      </c>
      <c r="N127" s="27" t="s">
        <v>50</v>
      </c>
      <c r="O127" s="46" t="s">
        <v>308</v>
      </c>
      <c r="P127" s="49" t="s">
        <v>484</v>
      </c>
      <c r="Q127" s="143" t="s">
        <v>485</v>
      </c>
      <c r="R127" s="95">
        <v>43223</v>
      </c>
      <c r="S127" s="95">
        <v>43327</v>
      </c>
      <c r="T127" s="43" t="s">
        <v>65</v>
      </c>
      <c r="U127" s="44" t="s">
        <v>111</v>
      </c>
      <c r="V127" s="48"/>
      <c r="W127" s="47"/>
      <c r="X127" s="47"/>
      <c r="Y127" s="47"/>
      <c r="Z127" s="43"/>
      <c r="AA127" s="48"/>
      <c r="AB127" s="49"/>
      <c r="AC127" s="49"/>
      <c r="AD127" s="51"/>
    </row>
    <row r="128" spans="1:30" s="45" customFormat="1" ht="108" x14ac:dyDescent="0.2">
      <c r="A128" s="127">
        <f t="shared" si="1"/>
        <v>121</v>
      </c>
      <c r="B128" s="43" t="s">
        <v>65</v>
      </c>
      <c r="C128" s="46" t="s">
        <v>614</v>
      </c>
      <c r="D128" s="46" t="s">
        <v>55</v>
      </c>
      <c r="E128" s="46" t="s">
        <v>129</v>
      </c>
      <c r="F128" s="46" t="s">
        <v>395</v>
      </c>
      <c r="G128" s="43" t="s">
        <v>90</v>
      </c>
      <c r="H128" s="95">
        <v>43216</v>
      </c>
      <c r="I128" s="47" t="s">
        <v>52</v>
      </c>
      <c r="J128" s="145" t="s">
        <v>489</v>
      </c>
      <c r="K128" s="50" t="s">
        <v>76</v>
      </c>
      <c r="L128" s="95"/>
      <c r="M128" s="46"/>
      <c r="N128" s="27" t="s">
        <v>50</v>
      </c>
      <c r="O128" s="46" t="s">
        <v>309</v>
      </c>
      <c r="P128" s="49"/>
      <c r="Q128" s="49"/>
      <c r="R128" s="95">
        <v>43223</v>
      </c>
      <c r="S128" s="95">
        <v>43223</v>
      </c>
      <c r="T128" s="43" t="s">
        <v>65</v>
      </c>
      <c r="U128" s="44" t="s">
        <v>111</v>
      </c>
      <c r="V128" s="48"/>
      <c r="W128" s="47"/>
      <c r="X128" s="47"/>
      <c r="Y128" s="47" t="s">
        <v>488</v>
      </c>
      <c r="Z128" s="43" t="s">
        <v>87</v>
      </c>
      <c r="AA128" s="48" t="s">
        <v>82</v>
      </c>
      <c r="AB128" s="49" t="s">
        <v>488</v>
      </c>
      <c r="AC128" s="141">
        <v>43223</v>
      </c>
      <c r="AD128" s="51" t="s">
        <v>87</v>
      </c>
    </row>
    <row r="129" spans="1:30" s="45" customFormat="1" ht="120" x14ac:dyDescent="0.2">
      <c r="A129" s="127">
        <f t="shared" si="1"/>
        <v>122</v>
      </c>
      <c r="B129" s="43" t="s">
        <v>138</v>
      </c>
      <c r="C129" s="46" t="s">
        <v>594</v>
      </c>
      <c r="D129" s="46" t="s">
        <v>55</v>
      </c>
      <c r="E129" s="46" t="s">
        <v>129</v>
      </c>
      <c r="F129" s="46" t="s">
        <v>395</v>
      </c>
      <c r="G129" s="43" t="s">
        <v>90</v>
      </c>
      <c r="H129" s="95">
        <v>43216</v>
      </c>
      <c r="I129" s="47" t="s">
        <v>52</v>
      </c>
      <c r="J129" s="133" t="s">
        <v>490</v>
      </c>
      <c r="K129" s="50" t="s">
        <v>75</v>
      </c>
      <c r="L129" s="95">
        <v>43217</v>
      </c>
      <c r="M129" s="46" t="s">
        <v>491</v>
      </c>
      <c r="N129" s="27" t="s">
        <v>50</v>
      </c>
      <c r="O129" s="46" t="s">
        <v>310</v>
      </c>
      <c r="P129" s="49" t="s">
        <v>492</v>
      </c>
      <c r="Q129" s="49" t="s">
        <v>493</v>
      </c>
      <c r="R129" s="95">
        <v>43217</v>
      </c>
      <c r="S129" s="95">
        <v>43465</v>
      </c>
      <c r="T129" s="43" t="s">
        <v>138</v>
      </c>
      <c r="U129" s="44" t="s">
        <v>107</v>
      </c>
      <c r="V129" s="48"/>
      <c r="W129" s="47"/>
      <c r="X129" s="47"/>
      <c r="Y129" s="47"/>
      <c r="Z129" s="43"/>
      <c r="AA129" s="48"/>
      <c r="AB129" s="49"/>
      <c r="AC129" s="49"/>
      <c r="AD129" s="51"/>
    </row>
    <row r="130" spans="1:30" s="45" customFormat="1" ht="105.75" customHeight="1" x14ac:dyDescent="0.2">
      <c r="A130" s="127">
        <f t="shared" si="1"/>
        <v>123</v>
      </c>
      <c r="B130" s="43" t="s">
        <v>138</v>
      </c>
      <c r="C130" s="46" t="s">
        <v>595</v>
      </c>
      <c r="D130" s="46" t="s">
        <v>55</v>
      </c>
      <c r="E130" s="46" t="s">
        <v>129</v>
      </c>
      <c r="F130" s="46" t="s">
        <v>395</v>
      </c>
      <c r="G130" s="43" t="s">
        <v>90</v>
      </c>
      <c r="H130" s="95">
        <v>43216</v>
      </c>
      <c r="I130" s="47" t="s">
        <v>52</v>
      </c>
      <c r="J130" s="133" t="s">
        <v>495</v>
      </c>
      <c r="K130" s="50" t="s">
        <v>75</v>
      </c>
      <c r="L130" s="95">
        <v>43217</v>
      </c>
      <c r="M130" s="46" t="s">
        <v>494</v>
      </c>
      <c r="N130" s="27" t="s">
        <v>50</v>
      </c>
      <c r="O130" s="46" t="s">
        <v>311</v>
      </c>
      <c r="P130" s="144" t="s">
        <v>496</v>
      </c>
      <c r="Q130" s="144" t="s">
        <v>497</v>
      </c>
      <c r="R130" s="95">
        <v>43217</v>
      </c>
      <c r="S130" s="95">
        <v>43227</v>
      </c>
      <c r="T130" s="43" t="s">
        <v>138</v>
      </c>
      <c r="U130" s="44" t="s">
        <v>107</v>
      </c>
      <c r="V130" s="48"/>
      <c r="W130" s="47"/>
      <c r="X130" s="47"/>
      <c r="Y130" s="47"/>
      <c r="Z130" s="43"/>
      <c r="AA130" s="48"/>
      <c r="AB130" s="49"/>
      <c r="AC130" s="49"/>
      <c r="AD130" s="51"/>
    </row>
    <row r="131" spans="1:30" s="45" customFormat="1" ht="156" x14ac:dyDescent="0.2">
      <c r="A131" s="127">
        <f t="shared" si="1"/>
        <v>124</v>
      </c>
      <c r="B131" s="43" t="s">
        <v>60</v>
      </c>
      <c r="C131" s="46" t="s">
        <v>593</v>
      </c>
      <c r="D131" s="46" t="s">
        <v>55</v>
      </c>
      <c r="E131" s="46" t="s">
        <v>129</v>
      </c>
      <c r="F131" s="46" t="s">
        <v>395</v>
      </c>
      <c r="G131" s="43" t="s">
        <v>90</v>
      </c>
      <c r="H131" s="95">
        <v>43216</v>
      </c>
      <c r="I131" s="47" t="s">
        <v>94</v>
      </c>
      <c r="J131" s="133" t="s">
        <v>503</v>
      </c>
      <c r="K131" s="50" t="s">
        <v>75</v>
      </c>
      <c r="L131" s="95">
        <v>43217</v>
      </c>
      <c r="M131" s="46" t="s">
        <v>498</v>
      </c>
      <c r="N131" s="27" t="s">
        <v>50</v>
      </c>
      <c r="O131" s="46" t="s">
        <v>312</v>
      </c>
      <c r="P131" s="49" t="s">
        <v>499</v>
      </c>
      <c r="Q131" s="49" t="s">
        <v>500</v>
      </c>
      <c r="R131" s="95">
        <v>43217</v>
      </c>
      <c r="S131" s="95">
        <v>43266</v>
      </c>
      <c r="T131" s="43" t="s">
        <v>60</v>
      </c>
      <c r="U131" s="44" t="s">
        <v>106</v>
      </c>
      <c r="V131" s="48"/>
      <c r="W131" s="47"/>
      <c r="X131" s="47"/>
      <c r="Y131" s="47"/>
      <c r="Z131" s="43"/>
      <c r="AA131" s="48"/>
      <c r="AB131" s="49"/>
      <c r="AC131" s="49"/>
      <c r="AD131" s="51"/>
    </row>
    <row r="132" spans="1:30" s="45" customFormat="1" ht="156" x14ac:dyDescent="0.2">
      <c r="A132" s="127">
        <f t="shared" si="1"/>
        <v>125</v>
      </c>
      <c r="B132" s="43" t="s">
        <v>60</v>
      </c>
      <c r="C132" s="46" t="s">
        <v>593</v>
      </c>
      <c r="D132" s="46" t="s">
        <v>55</v>
      </c>
      <c r="E132" s="46" t="s">
        <v>129</v>
      </c>
      <c r="F132" s="46" t="s">
        <v>395</v>
      </c>
      <c r="G132" s="43" t="s">
        <v>90</v>
      </c>
      <c r="H132" s="95">
        <v>43216</v>
      </c>
      <c r="I132" s="47" t="s">
        <v>94</v>
      </c>
      <c r="J132" s="133" t="s">
        <v>503</v>
      </c>
      <c r="K132" s="50" t="s">
        <v>75</v>
      </c>
      <c r="L132" s="95">
        <v>43217</v>
      </c>
      <c r="M132" s="46" t="s">
        <v>498</v>
      </c>
      <c r="N132" s="27" t="s">
        <v>50</v>
      </c>
      <c r="O132" s="46" t="s">
        <v>313</v>
      </c>
      <c r="P132" s="49" t="s">
        <v>499</v>
      </c>
      <c r="Q132" s="49" t="s">
        <v>500</v>
      </c>
      <c r="R132" s="95">
        <v>43217</v>
      </c>
      <c r="S132" s="95">
        <v>43266</v>
      </c>
      <c r="T132" s="43" t="s">
        <v>60</v>
      </c>
      <c r="U132" s="44" t="s">
        <v>106</v>
      </c>
      <c r="V132" s="48"/>
      <c r="W132" s="47"/>
      <c r="X132" s="47"/>
      <c r="Y132" s="47"/>
      <c r="Z132" s="43"/>
      <c r="AA132" s="48"/>
      <c r="AB132" s="49"/>
      <c r="AC132" s="49"/>
      <c r="AD132" s="51"/>
    </row>
    <row r="133" spans="1:30" s="45" customFormat="1" ht="156" x14ac:dyDescent="0.2">
      <c r="A133" s="127">
        <f t="shared" si="1"/>
        <v>126</v>
      </c>
      <c r="B133" s="43" t="s">
        <v>60</v>
      </c>
      <c r="C133" s="46" t="s">
        <v>593</v>
      </c>
      <c r="D133" s="46" t="s">
        <v>55</v>
      </c>
      <c r="E133" s="46" t="s">
        <v>129</v>
      </c>
      <c r="F133" s="46" t="s">
        <v>395</v>
      </c>
      <c r="G133" s="43" t="s">
        <v>90</v>
      </c>
      <c r="H133" s="95">
        <v>43216</v>
      </c>
      <c r="I133" s="47" t="s">
        <v>94</v>
      </c>
      <c r="J133" s="133" t="s">
        <v>502</v>
      </c>
      <c r="K133" s="50" t="s">
        <v>75</v>
      </c>
      <c r="L133" s="95">
        <v>43217</v>
      </c>
      <c r="M133" s="46" t="s">
        <v>498</v>
      </c>
      <c r="N133" s="27" t="s">
        <v>50</v>
      </c>
      <c r="O133" s="46" t="s">
        <v>314</v>
      </c>
      <c r="P133" s="49" t="s">
        <v>499</v>
      </c>
      <c r="Q133" s="49" t="s">
        <v>500</v>
      </c>
      <c r="R133" s="95">
        <v>43217</v>
      </c>
      <c r="S133" s="95">
        <v>43266</v>
      </c>
      <c r="T133" s="43" t="s">
        <v>60</v>
      </c>
      <c r="U133" s="44" t="s">
        <v>106</v>
      </c>
      <c r="V133" s="48"/>
      <c r="W133" s="47"/>
      <c r="X133" s="47"/>
      <c r="Y133" s="47"/>
      <c r="Z133" s="43"/>
      <c r="AA133" s="48"/>
      <c r="AB133" s="49"/>
      <c r="AC133" s="49"/>
      <c r="AD133" s="51"/>
    </row>
    <row r="134" spans="1:30" s="45" customFormat="1" ht="96" x14ac:dyDescent="0.2">
      <c r="A134" s="127">
        <f t="shared" si="1"/>
        <v>127</v>
      </c>
      <c r="B134" s="43" t="s">
        <v>62</v>
      </c>
      <c r="C134" s="46" t="s">
        <v>596</v>
      </c>
      <c r="D134" s="46" t="s">
        <v>55</v>
      </c>
      <c r="E134" s="46" t="s">
        <v>129</v>
      </c>
      <c r="F134" s="46" t="s">
        <v>395</v>
      </c>
      <c r="G134" s="43" t="s">
        <v>90</v>
      </c>
      <c r="H134" s="95">
        <v>43216</v>
      </c>
      <c r="I134" s="47" t="s">
        <v>52</v>
      </c>
      <c r="J134" s="133" t="s">
        <v>501</v>
      </c>
      <c r="K134" s="50" t="s">
        <v>75</v>
      </c>
      <c r="L134" s="95">
        <v>43224</v>
      </c>
      <c r="M134" s="151" t="s">
        <v>507</v>
      </c>
      <c r="N134" s="27" t="s">
        <v>50</v>
      </c>
      <c r="O134" s="46" t="s">
        <v>315</v>
      </c>
      <c r="P134" s="143" t="s">
        <v>508</v>
      </c>
      <c r="Q134" s="143" t="s">
        <v>509</v>
      </c>
      <c r="R134" s="95">
        <v>43224</v>
      </c>
      <c r="S134" s="95">
        <v>43465</v>
      </c>
      <c r="T134" s="43" t="s">
        <v>62</v>
      </c>
      <c r="U134" s="44" t="s">
        <v>108</v>
      </c>
      <c r="V134" s="48"/>
      <c r="W134" s="47"/>
      <c r="X134" s="47"/>
      <c r="Y134" s="47"/>
      <c r="Z134" s="43"/>
      <c r="AA134" s="48"/>
      <c r="AB134" s="49"/>
      <c r="AC134" s="49"/>
      <c r="AD134" s="51"/>
    </row>
    <row r="135" spans="1:30" s="45" customFormat="1" ht="126.75" customHeight="1" x14ac:dyDescent="0.2">
      <c r="A135" s="127">
        <f t="shared" ref="A135:A147" si="2">A134+1</f>
        <v>128</v>
      </c>
      <c r="B135" s="43" t="s">
        <v>62</v>
      </c>
      <c r="C135" s="46" t="s">
        <v>597</v>
      </c>
      <c r="D135" s="46" t="s">
        <v>55</v>
      </c>
      <c r="E135" s="46" t="s">
        <v>129</v>
      </c>
      <c r="F135" s="46" t="s">
        <v>395</v>
      </c>
      <c r="G135" s="43" t="s">
        <v>90</v>
      </c>
      <c r="H135" s="95">
        <v>43216</v>
      </c>
      <c r="I135" s="47" t="s">
        <v>52</v>
      </c>
      <c r="J135" s="133" t="s">
        <v>504</v>
      </c>
      <c r="K135" s="50" t="s">
        <v>75</v>
      </c>
      <c r="L135" s="95">
        <v>43224</v>
      </c>
      <c r="M135" s="46" t="s">
        <v>510</v>
      </c>
      <c r="N135" s="27" t="s">
        <v>50</v>
      </c>
      <c r="O135" s="46" t="s">
        <v>316</v>
      </c>
      <c r="P135" s="144" t="s">
        <v>511</v>
      </c>
      <c r="Q135" s="144" t="s">
        <v>512</v>
      </c>
      <c r="R135" s="95">
        <v>43224</v>
      </c>
      <c r="S135" s="95">
        <v>43311</v>
      </c>
      <c r="T135" s="43" t="s">
        <v>62</v>
      </c>
      <c r="U135" s="44" t="s">
        <v>108</v>
      </c>
      <c r="V135" s="48"/>
      <c r="W135" s="47"/>
      <c r="X135" s="47"/>
      <c r="Y135" s="47"/>
      <c r="Z135" s="43"/>
      <c r="AA135" s="48"/>
      <c r="AB135" s="49"/>
      <c r="AC135" s="49"/>
      <c r="AD135" s="51"/>
    </row>
    <row r="136" spans="1:30" s="45" customFormat="1" ht="78.75" customHeight="1" x14ac:dyDescent="0.2">
      <c r="A136" s="127">
        <f t="shared" si="2"/>
        <v>129</v>
      </c>
      <c r="B136" s="43" t="s">
        <v>62</v>
      </c>
      <c r="C136" s="46" t="s">
        <v>598</v>
      </c>
      <c r="D136" s="46" t="s">
        <v>55</v>
      </c>
      <c r="E136" s="46" t="s">
        <v>129</v>
      </c>
      <c r="F136" s="46" t="s">
        <v>395</v>
      </c>
      <c r="G136" s="43" t="s">
        <v>90</v>
      </c>
      <c r="H136" s="95">
        <v>43216</v>
      </c>
      <c r="I136" s="47" t="s">
        <v>52</v>
      </c>
      <c r="J136" s="134" t="s">
        <v>505</v>
      </c>
      <c r="K136" s="50" t="s">
        <v>75</v>
      </c>
      <c r="L136" s="95">
        <v>43224</v>
      </c>
      <c r="M136" s="145" t="s">
        <v>513</v>
      </c>
      <c r="N136" s="27" t="s">
        <v>50</v>
      </c>
      <c r="O136" s="46" t="s">
        <v>317</v>
      </c>
      <c r="P136" s="144" t="s">
        <v>514</v>
      </c>
      <c r="Q136" s="144" t="s">
        <v>515</v>
      </c>
      <c r="R136" s="95">
        <v>43224</v>
      </c>
      <c r="S136" s="95">
        <v>43830</v>
      </c>
      <c r="T136" s="43" t="s">
        <v>62</v>
      </c>
      <c r="U136" s="44" t="s">
        <v>108</v>
      </c>
      <c r="V136" s="48"/>
      <c r="W136" s="47"/>
      <c r="X136" s="47"/>
      <c r="Y136" s="47"/>
      <c r="Z136" s="43"/>
      <c r="AA136" s="48"/>
      <c r="AB136" s="49"/>
      <c r="AC136" s="49"/>
      <c r="AD136" s="51"/>
    </row>
    <row r="137" spans="1:30" s="45" customFormat="1" ht="69.75" customHeight="1" x14ac:dyDescent="0.2">
      <c r="A137" s="127">
        <f t="shared" si="2"/>
        <v>130</v>
      </c>
      <c r="B137" s="43" t="s">
        <v>62</v>
      </c>
      <c r="C137" s="46" t="s">
        <v>599</v>
      </c>
      <c r="D137" s="46" t="s">
        <v>55</v>
      </c>
      <c r="E137" s="46" t="s">
        <v>129</v>
      </c>
      <c r="F137" s="46" t="s">
        <v>395</v>
      </c>
      <c r="G137" s="43" t="s">
        <v>90</v>
      </c>
      <c r="H137" s="95">
        <v>43216</v>
      </c>
      <c r="I137" s="47" t="s">
        <v>94</v>
      </c>
      <c r="J137" s="134" t="s">
        <v>506</v>
      </c>
      <c r="K137" s="50" t="s">
        <v>75</v>
      </c>
      <c r="L137" s="95">
        <v>43224</v>
      </c>
      <c r="M137" s="145" t="s">
        <v>517</v>
      </c>
      <c r="N137" s="27" t="s">
        <v>50</v>
      </c>
      <c r="O137" s="46" t="s">
        <v>318</v>
      </c>
      <c r="P137" s="144" t="s">
        <v>519</v>
      </c>
      <c r="Q137" s="144" t="s">
        <v>520</v>
      </c>
      <c r="R137" s="95">
        <v>43224</v>
      </c>
      <c r="S137" s="95">
        <v>43465</v>
      </c>
      <c r="T137" s="43" t="s">
        <v>62</v>
      </c>
      <c r="U137" s="44" t="s">
        <v>108</v>
      </c>
      <c r="V137" s="48"/>
      <c r="W137" s="47"/>
      <c r="X137" s="47"/>
      <c r="Y137" s="47"/>
      <c r="Z137" s="43"/>
      <c r="AA137" s="48"/>
      <c r="AB137" s="49"/>
      <c r="AC137" s="49"/>
      <c r="AD137" s="51"/>
    </row>
    <row r="138" spans="1:30" s="45" customFormat="1" ht="48" x14ac:dyDescent="0.2">
      <c r="A138" s="127">
        <f t="shared" si="2"/>
        <v>131</v>
      </c>
      <c r="B138" s="43" t="s">
        <v>62</v>
      </c>
      <c r="C138" s="46" t="s">
        <v>600</v>
      </c>
      <c r="D138" s="46" t="s">
        <v>55</v>
      </c>
      <c r="E138" s="46" t="s">
        <v>129</v>
      </c>
      <c r="F138" s="46" t="s">
        <v>395</v>
      </c>
      <c r="G138" s="43" t="s">
        <v>90</v>
      </c>
      <c r="H138" s="95">
        <v>43216</v>
      </c>
      <c r="I138" s="47" t="s">
        <v>94</v>
      </c>
      <c r="J138" s="134" t="s">
        <v>516</v>
      </c>
      <c r="K138" s="50" t="s">
        <v>75</v>
      </c>
      <c r="L138" s="95">
        <v>43224</v>
      </c>
      <c r="M138" s="145" t="s">
        <v>518</v>
      </c>
      <c r="N138" s="27" t="s">
        <v>50</v>
      </c>
      <c r="O138" s="46" t="s">
        <v>319</v>
      </c>
      <c r="P138" s="144" t="s">
        <v>521</v>
      </c>
      <c r="Q138" s="144" t="s">
        <v>522</v>
      </c>
      <c r="R138" s="95">
        <v>43224</v>
      </c>
      <c r="S138" s="95">
        <v>43465</v>
      </c>
      <c r="T138" s="43" t="s">
        <v>62</v>
      </c>
      <c r="U138" s="44" t="s">
        <v>108</v>
      </c>
      <c r="V138" s="48"/>
      <c r="W138" s="47"/>
      <c r="X138" s="47"/>
      <c r="Y138" s="47"/>
      <c r="Z138" s="43"/>
      <c r="AA138" s="48"/>
      <c r="AB138" s="49"/>
      <c r="AC138" s="49"/>
      <c r="AD138" s="51"/>
    </row>
    <row r="139" spans="1:30" s="45" customFormat="1" ht="144" x14ac:dyDescent="0.2">
      <c r="A139" s="127">
        <f t="shared" si="2"/>
        <v>132</v>
      </c>
      <c r="B139" s="43" t="s">
        <v>72</v>
      </c>
      <c r="C139" s="46" t="s">
        <v>353</v>
      </c>
      <c r="D139" s="46" t="s">
        <v>55</v>
      </c>
      <c r="E139" s="46" t="s">
        <v>129</v>
      </c>
      <c r="F139" s="46" t="s">
        <v>395</v>
      </c>
      <c r="G139" s="43" t="s">
        <v>90</v>
      </c>
      <c r="H139" s="95">
        <v>43216</v>
      </c>
      <c r="I139" s="47" t="s">
        <v>52</v>
      </c>
      <c r="J139" s="130" t="s">
        <v>523</v>
      </c>
      <c r="K139" s="50" t="s">
        <v>75</v>
      </c>
      <c r="L139" s="95">
        <v>43222</v>
      </c>
      <c r="M139" s="46" t="s">
        <v>524</v>
      </c>
      <c r="N139" s="27" t="s">
        <v>49</v>
      </c>
      <c r="O139" s="46" t="s">
        <v>320</v>
      </c>
      <c r="P139" s="143" t="s">
        <v>525</v>
      </c>
      <c r="Q139" s="143" t="s">
        <v>526</v>
      </c>
      <c r="R139" s="95">
        <v>43222</v>
      </c>
      <c r="S139" s="95">
        <v>43343</v>
      </c>
      <c r="T139" s="43" t="s">
        <v>72</v>
      </c>
      <c r="U139" s="44" t="s">
        <v>156</v>
      </c>
      <c r="V139" s="48"/>
      <c r="W139" s="47"/>
      <c r="X139" s="47"/>
      <c r="Y139" s="47"/>
      <c r="Z139" s="43"/>
      <c r="AA139" s="48"/>
      <c r="AB139" s="49"/>
      <c r="AC139" s="49"/>
      <c r="AD139" s="51"/>
    </row>
    <row r="140" spans="1:30" s="45" customFormat="1" ht="144" x14ac:dyDescent="0.2">
      <c r="A140" s="127">
        <f t="shared" si="2"/>
        <v>133</v>
      </c>
      <c r="B140" s="43" t="s">
        <v>72</v>
      </c>
      <c r="C140" s="46" t="s">
        <v>353</v>
      </c>
      <c r="D140" s="46" t="s">
        <v>55</v>
      </c>
      <c r="E140" s="46" t="s">
        <v>129</v>
      </c>
      <c r="F140" s="46" t="s">
        <v>395</v>
      </c>
      <c r="G140" s="43" t="s">
        <v>90</v>
      </c>
      <c r="H140" s="95">
        <v>43216</v>
      </c>
      <c r="I140" s="47" t="s">
        <v>52</v>
      </c>
      <c r="J140" s="130" t="s">
        <v>523</v>
      </c>
      <c r="K140" s="50" t="s">
        <v>75</v>
      </c>
      <c r="L140" s="95">
        <v>43222</v>
      </c>
      <c r="M140" s="46" t="s">
        <v>524</v>
      </c>
      <c r="N140" s="27" t="s">
        <v>50</v>
      </c>
      <c r="O140" s="46" t="s">
        <v>321</v>
      </c>
      <c r="P140" s="143" t="s">
        <v>525</v>
      </c>
      <c r="Q140" s="143" t="s">
        <v>526</v>
      </c>
      <c r="R140" s="95">
        <v>43222</v>
      </c>
      <c r="S140" s="95">
        <v>43343</v>
      </c>
      <c r="T140" s="43" t="s">
        <v>72</v>
      </c>
      <c r="U140" s="44" t="s">
        <v>156</v>
      </c>
      <c r="V140" s="48"/>
      <c r="W140" s="47"/>
      <c r="X140" s="47"/>
      <c r="Y140" s="47"/>
      <c r="Z140" s="43"/>
      <c r="AA140" s="48"/>
      <c r="AB140" s="49"/>
      <c r="AC140" s="49"/>
      <c r="AD140" s="51"/>
    </row>
    <row r="141" spans="1:30" s="45" customFormat="1" ht="72" x14ac:dyDescent="0.2">
      <c r="A141" s="127">
        <f t="shared" si="2"/>
        <v>134</v>
      </c>
      <c r="B141" s="43" t="s">
        <v>72</v>
      </c>
      <c r="C141" s="46" t="s">
        <v>356</v>
      </c>
      <c r="D141" s="46" t="s">
        <v>55</v>
      </c>
      <c r="E141" s="46" t="s">
        <v>129</v>
      </c>
      <c r="F141" s="46" t="s">
        <v>395</v>
      </c>
      <c r="G141" s="43" t="s">
        <v>90</v>
      </c>
      <c r="H141" s="95">
        <v>43216</v>
      </c>
      <c r="I141" s="47" t="s">
        <v>52</v>
      </c>
      <c r="J141" s="134" t="s">
        <v>527</v>
      </c>
      <c r="K141" s="50" t="s">
        <v>75</v>
      </c>
      <c r="L141" s="95">
        <v>43222</v>
      </c>
      <c r="M141" s="46" t="s">
        <v>528</v>
      </c>
      <c r="N141" s="27" t="s">
        <v>49</v>
      </c>
      <c r="O141" s="46" t="s">
        <v>322</v>
      </c>
      <c r="P141" s="144" t="s">
        <v>529</v>
      </c>
      <c r="Q141" s="144" t="s">
        <v>529</v>
      </c>
      <c r="R141" s="95">
        <v>43222</v>
      </c>
      <c r="S141" s="95">
        <v>43343</v>
      </c>
      <c r="T141" s="43" t="s">
        <v>72</v>
      </c>
      <c r="U141" s="44" t="s">
        <v>156</v>
      </c>
      <c r="V141" s="48"/>
      <c r="W141" s="47"/>
      <c r="X141" s="47"/>
      <c r="Y141" s="47"/>
      <c r="Z141" s="43"/>
      <c r="AA141" s="48"/>
      <c r="AB141" s="49"/>
      <c r="AC141" s="49"/>
      <c r="AD141" s="51"/>
    </row>
    <row r="142" spans="1:30" s="45" customFormat="1" ht="72" x14ac:dyDescent="0.2">
      <c r="A142" s="127">
        <f t="shared" si="2"/>
        <v>135</v>
      </c>
      <c r="B142" s="43" t="s">
        <v>72</v>
      </c>
      <c r="C142" s="46" t="s">
        <v>356</v>
      </c>
      <c r="D142" s="46" t="s">
        <v>55</v>
      </c>
      <c r="E142" s="46" t="s">
        <v>129</v>
      </c>
      <c r="F142" s="46" t="s">
        <v>395</v>
      </c>
      <c r="G142" s="43" t="s">
        <v>90</v>
      </c>
      <c r="H142" s="95">
        <v>43216</v>
      </c>
      <c r="I142" s="47" t="s">
        <v>52</v>
      </c>
      <c r="J142" s="134" t="s">
        <v>527</v>
      </c>
      <c r="K142" s="50" t="s">
        <v>75</v>
      </c>
      <c r="L142" s="95">
        <v>43222</v>
      </c>
      <c r="M142" s="46" t="s">
        <v>528</v>
      </c>
      <c r="N142" s="27" t="s">
        <v>50</v>
      </c>
      <c r="O142" s="46" t="s">
        <v>323</v>
      </c>
      <c r="P142" s="144" t="s">
        <v>529</v>
      </c>
      <c r="Q142" s="144" t="s">
        <v>529</v>
      </c>
      <c r="R142" s="95">
        <v>43222</v>
      </c>
      <c r="S142" s="95">
        <v>43343</v>
      </c>
      <c r="T142" s="43" t="s">
        <v>72</v>
      </c>
      <c r="U142" s="44" t="s">
        <v>156</v>
      </c>
      <c r="V142" s="48"/>
      <c r="W142" s="47"/>
      <c r="X142" s="47"/>
      <c r="Y142" s="47"/>
      <c r="Z142" s="43"/>
      <c r="AA142" s="48"/>
      <c r="AB142" s="49"/>
      <c r="AC142" s="49"/>
      <c r="AD142" s="51"/>
    </row>
    <row r="143" spans="1:30" s="45" customFormat="1" ht="67.5" x14ac:dyDescent="0.2">
      <c r="A143" s="127">
        <f t="shared" si="2"/>
        <v>136</v>
      </c>
      <c r="B143" s="43" t="s">
        <v>72</v>
      </c>
      <c r="C143" s="46" t="s">
        <v>358</v>
      </c>
      <c r="D143" s="46" t="s">
        <v>55</v>
      </c>
      <c r="E143" s="46" t="s">
        <v>129</v>
      </c>
      <c r="F143" s="46" t="s">
        <v>395</v>
      </c>
      <c r="G143" s="43" t="s">
        <v>90</v>
      </c>
      <c r="H143" s="95">
        <v>43216</v>
      </c>
      <c r="I143" s="47" t="s">
        <v>94</v>
      </c>
      <c r="J143" s="134" t="s">
        <v>530</v>
      </c>
      <c r="K143" s="50" t="s">
        <v>75</v>
      </c>
      <c r="L143" s="95">
        <v>43222</v>
      </c>
      <c r="M143" s="46" t="s">
        <v>533</v>
      </c>
      <c r="N143" s="27" t="s">
        <v>50</v>
      </c>
      <c r="O143" s="46" t="s">
        <v>324</v>
      </c>
      <c r="P143" s="144" t="s">
        <v>534</v>
      </c>
      <c r="Q143" s="144" t="s">
        <v>535</v>
      </c>
      <c r="R143" s="95">
        <v>43222</v>
      </c>
      <c r="S143" s="95">
        <v>43465</v>
      </c>
      <c r="T143" s="43" t="s">
        <v>72</v>
      </c>
      <c r="U143" s="44" t="s">
        <v>156</v>
      </c>
      <c r="V143" s="48"/>
      <c r="W143" s="47"/>
      <c r="X143" s="47"/>
      <c r="Y143" s="47"/>
      <c r="Z143" s="43"/>
      <c r="AA143" s="48"/>
      <c r="AB143" s="49"/>
      <c r="AC143" s="49"/>
      <c r="AD143" s="51"/>
    </row>
    <row r="144" spans="1:30" s="45" customFormat="1" ht="72" x14ac:dyDescent="0.2">
      <c r="A144" s="127">
        <f t="shared" si="2"/>
        <v>137</v>
      </c>
      <c r="B144" s="43" t="s">
        <v>72</v>
      </c>
      <c r="C144" s="46" t="s">
        <v>360</v>
      </c>
      <c r="D144" s="46" t="s">
        <v>55</v>
      </c>
      <c r="E144" s="46" t="s">
        <v>129</v>
      </c>
      <c r="F144" s="46" t="s">
        <v>395</v>
      </c>
      <c r="G144" s="43" t="s">
        <v>90</v>
      </c>
      <c r="H144" s="95">
        <v>43216</v>
      </c>
      <c r="I144" s="47" t="s">
        <v>94</v>
      </c>
      <c r="J144" s="134" t="s">
        <v>531</v>
      </c>
      <c r="K144" s="50" t="s">
        <v>75</v>
      </c>
      <c r="L144" s="95">
        <v>43222</v>
      </c>
      <c r="M144" s="46" t="s">
        <v>325</v>
      </c>
      <c r="N144" s="27" t="s">
        <v>50</v>
      </c>
      <c r="O144" s="46" t="s">
        <v>325</v>
      </c>
      <c r="P144" s="143" t="s">
        <v>525</v>
      </c>
      <c r="Q144" s="143" t="s">
        <v>526</v>
      </c>
      <c r="R144" s="95">
        <v>43222</v>
      </c>
      <c r="S144" s="95">
        <v>43343</v>
      </c>
      <c r="T144" s="43" t="s">
        <v>72</v>
      </c>
      <c r="U144" s="44" t="s">
        <v>156</v>
      </c>
      <c r="V144" s="48"/>
      <c r="W144" s="47"/>
      <c r="X144" s="47"/>
      <c r="Y144" s="47"/>
      <c r="Z144" s="43"/>
      <c r="AA144" s="48"/>
      <c r="AB144" s="49"/>
      <c r="AC144" s="49"/>
      <c r="AD144" s="51"/>
    </row>
    <row r="145" spans="1:30" s="45" customFormat="1" ht="135" x14ac:dyDescent="0.2">
      <c r="A145" s="127">
        <f t="shared" si="2"/>
        <v>138</v>
      </c>
      <c r="B145" s="43" t="s">
        <v>72</v>
      </c>
      <c r="C145" s="46" t="s">
        <v>362</v>
      </c>
      <c r="D145" s="46" t="s">
        <v>55</v>
      </c>
      <c r="E145" s="46" t="s">
        <v>129</v>
      </c>
      <c r="F145" s="46" t="s">
        <v>395</v>
      </c>
      <c r="G145" s="43" t="s">
        <v>90</v>
      </c>
      <c r="H145" s="95">
        <v>43216</v>
      </c>
      <c r="I145" s="47" t="s">
        <v>94</v>
      </c>
      <c r="J145" s="134" t="s">
        <v>532</v>
      </c>
      <c r="K145" s="50" t="s">
        <v>75</v>
      </c>
      <c r="L145" s="95">
        <v>43222</v>
      </c>
      <c r="M145" s="145" t="s">
        <v>536</v>
      </c>
      <c r="N145" s="27" t="s">
        <v>50</v>
      </c>
      <c r="O145" s="46" t="s">
        <v>326</v>
      </c>
      <c r="P145" s="144" t="s">
        <v>537</v>
      </c>
      <c r="Q145" s="144" t="s">
        <v>538</v>
      </c>
      <c r="R145" s="95">
        <v>43222</v>
      </c>
      <c r="S145" s="95">
        <v>43343</v>
      </c>
      <c r="T145" s="43" t="s">
        <v>72</v>
      </c>
      <c r="U145" s="44" t="s">
        <v>156</v>
      </c>
      <c r="V145" s="48"/>
      <c r="W145" s="47"/>
      <c r="X145" s="47"/>
      <c r="Y145" s="47"/>
      <c r="Z145" s="43"/>
      <c r="AA145" s="48"/>
      <c r="AB145" s="49"/>
      <c r="AC145" s="49"/>
      <c r="AD145" s="51"/>
    </row>
    <row r="146" spans="1:30" s="45" customFormat="1" ht="15" customHeight="1" x14ac:dyDescent="0.2">
      <c r="A146" s="127">
        <f t="shared" si="2"/>
        <v>139</v>
      </c>
      <c r="B146" s="43"/>
      <c r="C146" s="46"/>
      <c r="D146" s="46"/>
      <c r="E146" s="46"/>
      <c r="F146" s="46"/>
      <c r="G146" s="46"/>
      <c r="H146" s="95"/>
      <c r="I146" s="47"/>
      <c r="J146" s="107"/>
      <c r="K146" s="50"/>
      <c r="L146" s="95"/>
      <c r="M146" s="46"/>
      <c r="N146" s="27"/>
      <c r="O146" s="46"/>
      <c r="P146" s="49"/>
      <c r="Q146" s="49"/>
      <c r="R146" s="95"/>
      <c r="S146" s="95"/>
      <c r="T146" s="43"/>
      <c r="U146" s="44"/>
      <c r="V146" s="48"/>
      <c r="W146" s="47"/>
      <c r="X146" s="47"/>
      <c r="Y146" s="47"/>
      <c r="Z146" s="43"/>
      <c r="AA146" s="48"/>
      <c r="AB146" s="49"/>
      <c r="AC146" s="49"/>
      <c r="AD146" s="51"/>
    </row>
    <row r="147" spans="1:30" s="45" customFormat="1" ht="15" customHeight="1" x14ac:dyDescent="0.2">
      <c r="A147" s="127">
        <f t="shared" si="2"/>
        <v>140</v>
      </c>
      <c r="B147" s="87"/>
      <c r="C147" s="87"/>
      <c r="D147" s="87"/>
      <c r="E147" s="46"/>
      <c r="F147" s="87"/>
      <c r="G147" s="87"/>
      <c r="H147" s="95"/>
      <c r="I147" s="88"/>
      <c r="J147" s="108"/>
      <c r="K147" s="106"/>
      <c r="L147" s="125"/>
      <c r="M147" s="87"/>
      <c r="N147" s="27"/>
      <c r="O147" s="89"/>
      <c r="P147" s="90"/>
      <c r="Q147" s="90"/>
      <c r="R147" s="87"/>
      <c r="S147" s="87"/>
      <c r="T147" s="87"/>
      <c r="U147" s="88"/>
      <c r="V147" s="91"/>
      <c r="W147" s="91"/>
      <c r="X147" s="91"/>
      <c r="Y147" s="91"/>
      <c r="Z147" s="43"/>
      <c r="AA147" s="48"/>
      <c r="AB147" s="90"/>
      <c r="AC147" s="90"/>
      <c r="AD147" s="94"/>
    </row>
    <row r="148" spans="1:30" s="45" customFormat="1" ht="15" customHeight="1" thickBot="1" x14ac:dyDescent="0.25">
      <c r="A148" s="98"/>
      <c r="B148" s="92"/>
      <c r="C148" s="99"/>
      <c r="D148" s="92" t="s">
        <v>47</v>
      </c>
      <c r="E148" s="92"/>
      <c r="F148" s="92"/>
      <c r="G148" s="92"/>
      <c r="H148" s="96"/>
      <c r="I148" s="93"/>
      <c r="J148" s="119"/>
      <c r="K148" s="120"/>
      <c r="L148" s="126"/>
      <c r="M148" s="92"/>
      <c r="N148" s="92"/>
      <c r="O148" s="92"/>
      <c r="P148" s="121"/>
      <c r="Q148" s="121"/>
      <c r="R148" s="122"/>
      <c r="S148" s="122"/>
      <c r="T148" s="121"/>
      <c r="U148" s="123"/>
      <c r="V148" s="123"/>
      <c r="W148" s="123"/>
      <c r="X148" s="123"/>
      <c r="Y148" s="123"/>
      <c r="Z148" s="123"/>
      <c r="AA148" s="123"/>
      <c r="AB148" s="99"/>
      <c r="AC148" s="99"/>
      <c r="AD148" s="124"/>
    </row>
    <row r="149" spans="1:30" s="52" customFormat="1" ht="12.75" customHeight="1" x14ac:dyDescent="0.2">
      <c r="D149" s="57"/>
      <c r="E149" s="57"/>
      <c r="F149" s="57"/>
      <c r="G149" s="57"/>
      <c r="H149" s="53"/>
      <c r="I149" s="53"/>
      <c r="J149" s="45"/>
      <c r="K149" s="53"/>
      <c r="L149" s="45"/>
      <c r="M149" s="54"/>
      <c r="N149" s="54"/>
      <c r="O149" s="54"/>
      <c r="P149" s="55"/>
      <c r="Q149" s="55"/>
      <c r="R149" s="85"/>
      <c r="S149" s="85"/>
      <c r="T149" s="55"/>
      <c r="U149" s="56"/>
      <c r="V149" s="56"/>
      <c r="W149" s="56"/>
      <c r="X149" s="56"/>
      <c r="Y149" s="56"/>
      <c r="Z149" s="56"/>
      <c r="AA149" s="56"/>
      <c r="AB149" s="45"/>
      <c r="AC149" s="45"/>
      <c r="AD149" s="45"/>
    </row>
    <row r="150" spans="1:30" s="42" customFormat="1" ht="24.75" customHeight="1" x14ac:dyDescent="0.2">
      <c r="D150" s="58"/>
      <c r="E150" s="58"/>
      <c r="F150" s="58"/>
      <c r="G150" s="58"/>
      <c r="H150" s="59" t="s">
        <v>99</v>
      </c>
      <c r="I150" s="60"/>
      <c r="J150" s="155"/>
      <c r="K150" s="61"/>
      <c r="L150" s="62"/>
      <c r="M150" s="58"/>
      <c r="N150" s="59" t="s">
        <v>101</v>
      </c>
      <c r="O150" s="63"/>
      <c r="P150" s="61"/>
      <c r="Q150" s="61"/>
      <c r="R150" s="58"/>
      <c r="S150" s="58"/>
      <c r="T150" s="62"/>
      <c r="U150" s="62"/>
      <c r="V150" s="62"/>
      <c r="W150" s="62"/>
      <c r="X150" s="62"/>
      <c r="Y150" s="62"/>
      <c r="Z150" s="62"/>
      <c r="AA150" s="62"/>
      <c r="AC150" s="62"/>
      <c r="AD150" s="62"/>
    </row>
    <row r="151" spans="1:30" s="42" customFormat="1" ht="24.75" customHeight="1" x14ac:dyDescent="0.2">
      <c r="D151" s="58"/>
      <c r="E151" s="58"/>
      <c r="F151" s="58"/>
      <c r="G151" s="58"/>
      <c r="H151" s="64" t="s">
        <v>16</v>
      </c>
      <c r="I151" s="65"/>
      <c r="J151" s="156"/>
      <c r="K151" s="66"/>
      <c r="L151" s="67"/>
      <c r="M151" s="67"/>
      <c r="N151" s="64" t="s">
        <v>16</v>
      </c>
      <c r="O151" s="63"/>
      <c r="P151" s="61"/>
      <c r="Q151" s="61"/>
      <c r="R151" s="67"/>
      <c r="S151" s="67"/>
    </row>
    <row r="152" spans="1:30" s="42" customFormat="1" ht="24.75" customHeight="1" x14ac:dyDescent="0.2">
      <c r="D152" s="62"/>
      <c r="E152" s="62"/>
      <c r="F152" s="62"/>
      <c r="G152" s="62"/>
      <c r="H152" s="64" t="s">
        <v>100</v>
      </c>
      <c r="I152" s="65"/>
      <c r="J152" s="156"/>
      <c r="K152" s="66"/>
      <c r="L152" s="68"/>
      <c r="M152" s="58"/>
      <c r="N152" s="64" t="s">
        <v>100</v>
      </c>
      <c r="O152" s="63"/>
      <c r="P152" s="61"/>
      <c r="Q152" s="61"/>
      <c r="R152" s="58"/>
      <c r="S152" s="58"/>
      <c r="T152" s="62"/>
      <c r="U152" s="62"/>
      <c r="V152" s="62"/>
      <c r="W152" s="62"/>
      <c r="X152" s="62"/>
      <c r="Y152" s="62"/>
      <c r="Z152" s="62"/>
      <c r="AA152" s="62"/>
    </row>
    <row r="153" spans="1:30" s="42" customFormat="1" ht="24.75" customHeight="1" x14ac:dyDescent="0.2">
      <c r="D153" s="58"/>
      <c r="E153" s="58"/>
      <c r="F153" s="58"/>
      <c r="G153" s="58"/>
      <c r="H153" s="69" t="s">
        <v>30</v>
      </c>
      <c r="I153" s="70"/>
      <c r="J153" s="156"/>
      <c r="K153" s="71"/>
      <c r="M153" s="67"/>
      <c r="N153" s="69" t="s">
        <v>30</v>
      </c>
      <c r="O153" s="63"/>
      <c r="P153" s="61"/>
      <c r="Q153" s="61"/>
      <c r="R153" s="67"/>
      <c r="S153" s="67"/>
      <c r="AC153" s="62"/>
      <c r="AD153" s="62"/>
    </row>
    <row r="154" spans="1:30" s="42" customFormat="1" thickBot="1" x14ac:dyDescent="0.25">
      <c r="D154" s="72" t="s">
        <v>46</v>
      </c>
      <c r="E154" s="72"/>
      <c r="F154" s="72"/>
      <c r="G154" s="72"/>
      <c r="H154" s="73"/>
      <c r="I154" s="73"/>
      <c r="J154" s="68"/>
      <c r="K154" s="73"/>
      <c r="L154" s="62"/>
      <c r="M154" s="58"/>
      <c r="N154" s="58"/>
      <c r="O154" s="58"/>
      <c r="P154" s="62"/>
      <c r="Q154" s="62"/>
      <c r="R154" s="58"/>
      <c r="S154" s="58"/>
      <c r="T154" s="62"/>
      <c r="U154" s="62"/>
      <c r="V154" s="62"/>
      <c r="W154" s="62"/>
      <c r="X154" s="62"/>
      <c r="Y154" s="62"/>
      <c r="Z154" s="62"/>
      <c r="AA154" s="62"/>
      <c r="AC154" s="62"/>
      <c r="AD154" s="62"/>
    </row>
    <row r="155" spans="1:30" s="42" customFormat="1" ht="12" x14ac:dyDescent="0.2">
      <c r="D155" s="74"/>
      <c r="E155" s="75"/>
      <c r="F155" s="75"/>
      <c r="G155" s="75"/>
      <c r="H155" s="38"/>
      <c r="I155" s="38"/>
      <c r="J155" s="157"/>
      <c r="K155" s="38"/>
      <c r="L155" s="37"/>
      <c r="M155" s="75"/>
      <c r="N155" s="75"/>
      <c r="O155" s="75"/>
      <c r="P155" s="37"/>
      <c r="Q155" s="37"/>
      <c r="R155" s="75"/>
      <c r="S155" s="75"/>
      <c r="T155" s="37"/>
      <c r="U155" s="37"/>
      <c r="V155" s="37"/>
      <c r="W155" s="37"/>
      <c r="X155" s="37"/>
      <c r="Y155" s="37"/>
      <c r="Z155" s="37"/>
      <c r="AA155" s="37"/>
      <c r="AB155" s="76"/>
      <c r="AC155" s="62"/>
      <c r="AD155" s="62"/>
    </row>
    <row r="156" spans="1:30" s="42" customFormat="1" ht="12" x14ac:dyDescent="0.2">
      <c r="D156" s="77"/>
      <c r="E156" s="67"/>
      <c r="F156" s="67"/>
      <c r="G156" s="67"/>
      <c r="H156" s="78"/>
      <c r="I156" s="78"/>
      <c r="J156" s="52"/>
      <c r="K156" s="78"/>
      <c r="M156" s="67"/>
      <c r="N156" s="67"/>
      <c r="O156" s="67"/>
      <c r="R156" s="67"/>
      <c r="S156" s="67"/>
      <c r="AB156" s="79"/>
      <c r="AC156" s="62"/>
      <c r="AD156" s="62"/>
    </row>
    <row r="157" spans="1:30" s="42" customFormat="1" ht="12" x14ac:dyDescent="0.2">
      <c r="D157" s="77"/>
      <c r="E157" s="67"/>
      <c r="F157" s="67"/>
      <c r="G157" s="67"/>
      <c r="H157" s="78"/>
      <c r="I157" s="78"/>
      <c r="J157" s="52"/>
      <c r="K157" s="78"/>
      <c r="M157" s="67"/>
      <c r="N157" s="67"/>
      <c r="O157" s="67"/>
      <c r="R157" s="67"/>
      <c r="S157" s="67"/>
      <c r="AB157" s="79"/>
      <c r="AC157" s="62"/>
      <c r="AD157" s="62"/>
    </row>
    <row r="158" spans="1:30" s="42" customFormat="1" thickBot="1" x14ac:dyDescent="0.25">
      <c r="D158" s="80"/>
      <c r="E158" s="81"/>
      <c r="F158" s="81"/>
      <c r="G158" s="81"/>
      <c r="H158" s="82"/>
      <c r="I158" s="82"/>
      <c r="J158" s="158"/>
      <c r="K158" s="82"/>
      <c r="L158" s="83"/>
      <c r="M158" s="81"/>
      <c r="N158" s="81"/>
      <c r="O158" s="81"/>
      <c r="P158" s="83"/>
      <c r="Q158" s="83"/>
      <c r="R158" s="81"/>
      <c r="S158" s="81"/>
      <c r="T158" s="83"/>
      <c r="U158" s="83"/>
      <c r="V158" s="83"/>
      <c r="W158" s="83"/>
      <c r="X158" s="83"/>
      <c r="Y158" s="83"/>
      <c r="Z158" s="83"/>
      <c r="AA158" s="83"/>
      <c r="AB158" s="84"/>
      <c r="AC158" s="62"/>
      <c r="AD158" s="62"/>
    </row>
    <row r="159" spans="1:30" s="42" customFormat="1" thickBot="1" x14ac:dyDescent="0.25">
      <c r="B159" s="83"/>
      <c r="C159" s="83"/>
      <c r="D159" s="81"/>
      <c r="E159" s="81"/>
      <c r="F159" s="58"/>
      <c r="G159" s="58"/>
      <c r="H159" s="73"/>
      <c r="I159" s="73"/>
      <c r="J159" s="68"/>
      <c r="K159" s="73"/>
      <c r="L159" s="62"/>
      <c r="M159" s="58"/>
      <c r="N159" s="58"/>
      <c r="O159" s="58"/>
      <c r="P159" s="62"/>
      <c r="Q159" s="62"/>
      <c r="R159" s="58"/>
      <c r="S159" s="58"/>
      <c r="T159" s="62"/>
      <c r="U159" s="62"/>
      <c r="V159" s="62"/>
      <c r="W159" s="62"/>
      <c r="X159" s="62"/>
      <c r="Y159" s="62"/>
      <c r="Z159" s="62"/>
      <c r="AA159" s="62"/>
      <c r="AB159" s="62"/>
      <c r="AC159" s="62"/>
      <c r="AD159" s="62"/>
    </row>
    <row r="162" spans="2:12" ht="13.5" thickBot="1" x14ac:dyDescent="0.25"/>
    <row r="163" spans="2:12" ht="29.25" customHeight="1" thickBot="1" x14ac:dyDescent="0.25">
      <c r="B163" s="202" t="s">
        <v>120</v>
      </c>
      <c r="C163" s="204" t="s">
        <v>150</v>
      </c>
      <c r="D163" s="205"/>
      <c r="E163" s="206" t="s">
        <v>123</v>
      </c>
      <c r="F163" s="206"/>
      <c r="G163" s="207"/>
      <c r="H163" s="199" t="s">
        <v>81</v>
      </c>
      <c r="I163" s="200"/>
      <c r="J163" s="201"/>
      <c r="K163" s="200"/>
      <c r="L163" s="193" t="s">
        <v>621</v>
      </c>
    </row>
    <row r="164" spans="2:12" ht="26.25" thickBot="1" x14ac:dyDescent="0.25">
      <c r="B164" s="203"/>
      <c r="C164" s="163" t="s">
        <v>54</v>
      </c>
      <c r="D164" s="164" t="s">
        <v>55</v>
      </c>
      <c r="E164" s="165" t="s">
        <v>49</v>
      </c>
      <c r="F164" s="166" t="s">
        <v>124</v>
      </c>
      <c r="G164" s="167" t="s">
        <v>125</v>
      </c>
      <c r="H164" s="168" t="s">
        <v>126</v>
      </c>
      <c r="I164" s="169" t="s">
        <v>127</v>
      </c>
      <c r="J164" s="170" t="s">
        <v>122</v>
      </c>
      <c r="K164" s="189" t="s">
        <v>121</v>
      </c>
      <c r="L164" s="194"/>
    </row>
    <row r="165" spans="2:12" ht="13.5" thickTop="1" x14ac:dyDescent="0.2">
      <c r="B165" s="171" t="s">
        <v>59</v>
      </c>
      <c r="C165" s="172">
        <f>COUNTIFS($D$4:$D152,"Origen Interno ",$B$4:$B152,$B165)</f>
        <v>6</v>
      </c>
      <c r="D165" s="173">
        <f>COUNTIFS($D$4:$D152,"Origen Externo ",$B$4:$B152,$B165)</f>
        <v>14</v>
      </c>
      <c r="E165" s="172">
        <f>COUNTIFS($N$4:$N148,"Corrección ",$B$4:$B148,$B165)</f>
        <v>10</v>
      </c>
      <c r="F165" s="174">
        <f>COUNTIFS($N$4:$N148,"Acción Correctiva ",$B$4:$B148,$B165)</f>
        <v>10</v>
      </c>
      <c r="G165" s="175">
        <f>COUNTIFS($N$4:$N148,"Acción de Mejora ",$B$4:$B148,$B165)</f>
        <v>0</v>
      </c>
      <c r="H165" s="176">
        <f>COUNTIFS($AA$4:$AA148,"No Iniciada",$B$4:$B148,$B165)</f>
        <v>0</v>
      </c>
      <c r="I165" s="176">
        <f>COUNTIFS($AA$4:$AA148,"En Ejecución Oportuna",$B$4:$B148,$B165)</f>
        <v>0</v>
      </c>
      <c r="J165" s="177">
        <f>COUNTIFS($AA$4:$AA148,"En Ejecución Vencida",$B$4:$B148,$B165)</f>
        <v>6</v>
      </c>
      <c r="K165" s="190">
        <f>COUNTIFS($AA$4:$AA148,"Cerrada ",$B$4:$B148,$B165)</f>
        <v>0</v>
      </c>
      <c r="L165" s="195">
        <f>C165+D165</f>
        <v>20</v>
      </c>
    </row>
    <row r="166" spans="2:12" x14ac:dyDescent="0.2">
      <c r="B166" s="171" t="s">
        <v>60</v>
      </c>
      <c r="C166" s="172">
        <f>COUNTIFS($D$4:$D153,"Origen Interno ",$B$4:$B153,$B166)</f>
        <v>0</v>
      </c>
      <c r="D166" s="173">
        <f>COUNTIFS($D$4:$D153,"Origen Externo ",$B$4:$B153,$B166)</f>
        <v>3</v>
      </c>
      <c r="E166" s="172">
        <f>COUNTIFS($N$4:$N148,"Corrección ",$B$4:$B148,$B166)</f>
        <v>0</v>
      </c>
      <c r="F166" s="174">
        <f>COUNTIFS($N$4:$N148,"Acción Correctiva ",$B$4:$B148,$B166)</f>
        <v>3</v>
      </c>
      <c r="G166" s="175">
        <f>COUNTIFS($N$4:$N148,"Acción de Mejora ",$B$4:$B148,$B166)</f>
        <v>0</v>
      </c>
      <c r="H166" s="176">
        <f>COUNTIFS($AA$4:$AA148,"No Iniciada",$B$4:$B148,$B166)</f>
        <v>0</v>
      </c>
      <c r="I166" s="176">
        <f>COUNTIFS($AA$4:$AA148,"En Ejecución Oportuna",$B$4:$B148,$B166)</f>
        <v>0</v>
      </c>
      <c r="J166" s="177">
        <f>COUNTIFS($AA$4:$AA149,"En Ejecución Vencida",$B$4:$B149,$B166)</f>
        <v>0</v>
      </c>
      <c r="K166" s="190">
        <f>COUNTIFS($AA$4:$AA148,"Cerrada ",$B$4:$B148,$B166)</f>
        <v>0</v>
      </c>
      <c r="L166" s="195">
        <f t="shared" ref="L166:L180" si="3">C166+D166</f>
        <v>3</v>
      </c>
    </row>
    <row r="167" spans="2:12" ht="38.25" x14ac:dyDescent="0.2">
      <c r="B167" s="171" t="s">
        <v>61</v>
      </c>
      <c r="C167" s="172">
        <f>COUNTIFS($D$4:$D154,"Origen Interno ",$B$4:$B154,$B167)</f>
        <v>0</v>
      </c>
      <c r="D167" s="173">
        <f>COUNTIFS($D$4:$D154,"Origen Externo ",$B$4:$B154,$B167)</f>
        <v>2</v>
      </c>
      <c r="E167" s="172">
        <f>COUNTIFS($N$4:$N148,"Corrección ",$B$4:$B148,$B167)</f>
        <v>0</v>
      </c>
      <c r="F167" s="174">
        <f>COUNTIFS($N$4:$N148,"Acción Correctiva ",$B$4:$B148,$B167)</f>
        <v>2</v>
      </c>
      <c r="G167" s="175">
        <f>COUNTIFS($N$4:$N148,"Acción de Mejora ",$B$4:$B148,$B167)</f>
        <v>0</v>
      </c>
      <c r="H167" s="176">
        <f>COUNTIFS($AA$4:$AA148,"No Iniciada",$B$4:$B148,$B167)</f>
        <v>0</v>
      </c>
      <c r="I167" s="176">
        <f>COUNTIFS($AA$4:$AA148,"En Ejecución Oportuna",$B$4:$B148,$B167)</f>
        <v>0</v>
      </c>
      <c r="J167" s="177">
        <f>COUNTIFS($AA$4:$AA148,"En Ejecución Vencida",$B$4:$B148,$B167)</f>
        <v>0</v>
      </c>
      <c r="K167" s="190">
        <f>COUNTIFS($AA$4:$AA148,"Cerrada ",$B$4:$B148,$B167)</f>
        <v>0</v>
      </c>
      <c r="L167" s="195">
        <f t="shared" si="3"/>
        <v>2</v>
      </c>
    </row>
    <row r="168" spans="2:12" x14ac:dyDescent="0.2">
      <c r="B168" s="171" t="s">
        <v>62</v>
      </c>
      <c r="C168" s="172">
        <f>COUNTIFS($D$4:$D155,"Origen Interno ",$B$4:$B155,$B168)</f>
        <v>0</v>
      </c>
      <c r="D168" s="173">
        <f>COUNTIFS($D$4:$D155,"Origen Externo ",$B$4:$B155,$B168)</f>
        <v>5</v>
      </c>
      <c r="E168" s="172">
        <f>COUNTIFS($N$4:$N148,"Corrección ",$B$4:$B148,$B168)</f>
        <v>0</v>
      </c>
      <c r="F168" s="174">
        <f>COUNTIFS($N$4:$N148,"Acción Correctiva ",$B$4:$B148,$B168)</f>
        <v>5</v>
      </c>
      <c r="G168" s="175">
        <f>COUNTIFS($N$4:$N148,"Acción de Mejora ",$B$4:$B148,$B168)</f>
        <v>0</v>
      </c>
      <c r="H168" s="176">
        <f>COUNTIFS($AA$4:$AA148,"No Iniciada",$B$4:$B148,$B168)</f>
        <v>0</v>
      </c>
      <c r="I168" s="176">
        <f>COUNTIFS($AA$4:$AA148,"En Ejecución Oportuna",$B$4:$B148,$B168)</f>
        <v>0</v>
      </c>
      <c r="J168" s="177">
        <f>COUNTIFS($AA$4:$AA148,"En Ejecución Vencida",$B$4:$B148,$B168)</f>
        <v>0</v>
      </c>
      <c r="K168" s="190">
        <f>COUNTIFS($AA$4:$AA148,"Cerrada ",$B$4:$B148,$B168)</f>
        <v>0</v>
      </c>
      <c r="L168" s="195">
        <f t="shared" si="3"/>
        <v>5</v>
      </c>
    </row>
    <row r="169" spans="2:12" x14ac:dyDescent="0.2">
      <c r="B169" s="171" t="s">
        <v>63</v>
      </c>
      <c r="C169" s="172">
        <f>COUNTIFS($D$4:$D156,"Origen Interno ",$B$4:$B156,$B169)</f>
        <v>0</v>
      </c>
      <c r="D169" s="173">
        <f>COUNTIFS($D$4:$D156,"Origen Externo ",$B$4:$B156,$B169)</f>
        <v>4</v>
      </c>
      <c r="E169" s="172">
        <f>COUNTIFS($N$4:$N148,"Corrección ",$B$4:$B148,$B169)</f>
        <v>2</v>
      </c>
      <c r="F169" s="174">
        <f>COUNTIFS($N$4:$N148,"Acción Correctiva ",$B$4:$B148,$B169)</f>
        <v>2</v>
      </c>
      <c r="G169" s="175">
        <f>COUNTIFS($N$4:$N148,"Acción de Mejora ",$B$4:$B148,$B169)</f>
        <v>0</v>
      </c>
      <c r="H169" s="176">
        <f>COUNTIFS($AA$4:$AA148,"No Iniciada",$B$4:$B148,$B169)</f>
        <v>0</v>
      </c>
      <c r="I169" s="176">
        <f>COUNTIFS($AA$4:$AA148,"En Ejecución Oportuna",$B$4:$B148,$B169)</f>
        <v>0</v>
      </c>
      <c r="J169" s="177">
        <f>COUNTIFS($AA$4:$AA148,"En Ejecución Vencida",$B$4:$B148,$B169)</f>
        <v>0</v>
      </c>
      <c r="K169" s="190">
        <f>COUNTIFS($AA$4:$AA148,"Cerrada ",$B$4:$B148,$B169)</f>
        <v>0</v>
      </c>
      <c r="L169" s="195">
        <f t="shared" si="3"/>
        <v>4</v>
      </c>
    </row>
    <row r="170" spans="2:12" x14ac:dyDescent="0.2">
      <c r="B170" s="171" t="s">
        <v>64</v>
      </c>
      <c r="C170" s="172">
        <f>COUNTIFS($D$4:$D157,"Origen Interno ",$B$4:$B157,$B170)</f>
        <v>0</v>
      </c>
      <c r="D170" s="173">
        <f>COUNTIFS($D$4:$D157,"Origen Externo ",$B$4:$B157,$B170)</f>
        <v>4</v>
      </c>
      <c r="E170" s="172">
        <f>COUNTIFS($N$4:$N148,"Corrección ",$B$4:$B148,$B170)</f>
        <v>0</v>
      </c>
      <c r="F170" s="174">
        <f>COUNTIFS($N$4:$N148,"Acción Correctiva ",$B$4:$B148,$B170)</f>
        <v>4</v>
      </c>
      <c r="G170" s="175">
        <f>COUNTIFS($N$4:$N148,"Acción de Mejora ",$B$4:$B148,$B170)</f>
        <v>0</v>
      </c>
      <c r="H170" s="176">
        <f>COUNTIFS($AA$4:$AA148,"No Iniciada",$B$4:$B148,$B170)</f>
        <v>0</v>
      </c>
      <c r="I170" s="176">
        <f>COUNTIFS($AA$4:$AA148,"En Ejecución Oportuna",$B$4:$B148,$B170)</f>
        <v>0</v>
      </c>
      <c r="J170" s="177">
        <f>COUNTIFS($AA$4:$AA148,"En Ejecución Vencida",$B$4:$B148,$B170)</f>
        <v>0</v>
      </c>
      <c r="K170" s="190">
        <f>COUNTIFS($AA$4:$AA148,"Cerrada ",$B$4:$B148,$B170)</f>
        <v>0</v>
      </c>
      <c r="L170" s="195">
        <f t="shared" si="3"/>
        <v>4</v>
      </c>
    </row>
    <row r="171" spans="2:12" x14ac:dyDescent="0.2">
      <c r="B171" s="171" t="s">
        <v>65</v>
      </c>
      <c r="C171" s="172">
        <f>COUNTIFS($D$4:$D158,"Origen Interno ",$B$4:$B158,$B171)</f>
        <v>5</v>
      </c>
      <c r="D171" s="173">
        <f>COUNTIFS($D$4:$D158,"Origen Externo ",$B$4:$B158,$B171)</f>
        <v>3</v>
      </c>
      <c r="E171" s="172">
        <f>COUNTIFS($N$4:$N148,"Corrección ",$B$4:$B148,$B171)</f>
        <v>2</v>
      </c>
      <c r="F171" s="174">
        <f>COUNTIFS($N$4:$N148,"Acción Correctiva ",$B$4:$B148,$B171)</f>
        <v>5</v>
      </c>
      <c r="G171" s="175">
        <f>COUNTIFS($N$4:$N148,"Acción de Mejora ",$B$4:$B148,$B171)</f>
        <v>0</v>
      </c>
      <c r="H171" s="176">
        <f>COUNTIFS($AA$4:$AA148,"No Iniciada",$B$4:$B148,$B171)</f>
        <v>0</v>
      </c>
      <c r="I171" s="176">
        <f>COUNTIFS($AA$4:$AA148,"En Ejecución Oportuna",$B$4:$B148,$B171)</f>
        <v>2</v>
      </c>
      <c r="J171" s="177">
        <f>COUNTIFS($AA$4:$AA148,"En Ejecución Vencida",$B$4:$B148,$B171)</f>
        <v>3</v>
      </c>
      <c r="K171" s="190">
        <f>COUNTIFS($AA$4:$AA148,"Cerrada ",$B$4:$B148,$B171)</f>
        <v>1</v>
      </c>
      <c r="L171" s="195">
        <f t="shared" si="3"/>
        <v>8</v>
      </c>
    </row>
    <row r="172" spans="2:12" x14ac:dyDescent="0.2">
      <c r="B172" s="171" t="s">
        <v>66</v>
      </c>
      <c r="C172" s="172">
        <f>COUNTIFS($D$4:$D159,"Origen Interno ",$B$4:$B159,$B172)</f>
        <v>2</v>
      </c>
      <c r="D172" s="173">
        <f>COUNTIFS($D$4:$D159,"Origen Externo ",$B$4:$B159,$B172)</f>
        <v>4</v>
      </c>
      <c r="E172" s="172">
        <f>COUNTIFS($N$4:$N148,"Corrección ",$B$4:$B148,$B172)</f>
        <v>3</v>
      </c>
      <c r="F172" s="174">
        <f>COUNTIFS($N$4:$N148,"Acción Correctiva ",$B$4:$B148,$B172)</f>
        <v>3</v>
      </c>
      <c r="G172" s="175">
        <f>COUNTIFS($N$4:$N148,"Acción de Mejora ",$B$4:$B148,$B172)</f>
        <v>0</v>
      </c>
      <c r="H172" s="176">
        <f>COUNTIFS($AA$4:$AA148,"No Iniciada",$B$4:$B148,$B172)</f>
        <v>0</v>
      </c>
      <c r="I172" s="176">
        <f>COUNTIFS($AA$4:$AA148,"En Ejecución Oportuna",$B$4:$B148,$B172)</f>
        <v>4</v>
      </c>
      <c r="J172" s="177">
        <f>COUNTIFS($AA$4:$AA148,"En Ejecución Vencida",$B$4:$B148,$B172)</f>
        <v>2</v>
      </c>
      <c r="K172" s="190">
        <f>COUNTIFS($AA$4:$AA148,"Cerrada ",$B$4:$B148,$B172)</f>
        <v>0</v>
      </c>
      <c r="L172" s="195">
        <f t="shared" si="3"/>
        <v>6</v>
      </c>
    </row>
    <row r="173" spans="2:12" x14ac:dyDescent="0.2">
      <c r="B173" s="171" t="s">
        <v>67</v>
      </c>
      <c r="C173" s="172">
        <f>COUNTIFS($D$4:$D160,"Origen Interno ",$B$4:$B160,$B173)</f>
        <v>0</v>
      </c>
      <c r="D173" s="173">
        <f>COUNTIFS($D$4:$D160,"Origen Externo ",$B$4:$B160,$B173)</f>
        <v>0</v>
      </c>
      <c r="E173" s="172">
        <f>COUNTIFS($N$4:$N148,"Corrección ",$B$4:$B148,$B173)</f>
        <v>0</v>
      </c>
      <c r="F173" s="174">
        <f>COUNTIFS($N$4:$N148,"Acción Correctiva ",$B$4:$B148,$B173)</f>
        <v>0</v>
      </c>
      <c r="G173" s="175">
        <f>COUNTIFS($N$4:$N148,"Acción de Mejora ",$B$4:$B148,$B173)</f>
        <v>0</v>
      </c>
      <c r="H173" s="176">
        <f>COUNTIFS($AA$4:$AA148,"No Iniciada",$B$4:$B148,$B173)</f>
        <v>0</v>
      </c>
      <c r="I173" s="176">
        <f>COUNTIFS($AA$4:$AA148,"En Ejecución Oportuna",$B$4:$B148,$B173)</f>
        <v>0</v>
      </c>
      <c r="J173" s="177">
        <f>COUNTIFS($AA$4:$AA148,"En Ejecución Vencida",$B$4:$B148,$B173)</f>
        <v>0</v>
      </c>
      <c r="K173" s="190">
        <f>COUNTIFS($AA$4:$AA148,"Cerrada ",$B$4:$B148,$B173)</f>
        <v>0</v>
      </c>
      <c r="L173" s="195">
        <f t="shared" si="3"/>
        <v>0</v>
      </c>
    </row>
    <row r="174" spans="2:12" x14ac:dyDescent="0.2">
      <c r="B174" s="171" t="s">
        <v>68</v>
      </c>
      <c r="C174" s="172">
        <f>COUNTIFS($D$4:$D161,"Origen Interno ",$B$4:$B161,$B174)</f>
        <v>42</v>
      </c>
      <c r="D174" s="173">
        <f>COUNTIFS($D$4:$D161,"Origen Externo ",$B$4:$B161,$B174)</f>
        <v>0</v>
      </c>
      <c r="E174" s="172">
        <f>COUNTIFS($N$4:$N148,"Corrección ",$B$4:$B148,$B174)</f>
        <v>15</v>
      </c>
      <c r="F174" s="174">
        <f>COUNTIFS($N$4:$N148,"Acción Correctiva ",$B$4:$B148,$B174)</f>
        <v>18</v>
      </c>
      <c r="G174" s="175">
        <f>COUNTIFS($N$4:$N148,"Acción de Mejora ",$B$4:$B148,$B174)</f>
        <v>0</v>
      </c>
      <c r="H174" s="176">
        <f>COUNTIFS($AA$4:$AA148,"No Iniciada",$B$4:$B148,$B174)</f>
        <v>0</v>
      </c>
      <c r="I174" s="176">
        <f>COUNTIFS($AA$4:$AA148,"En Ejecución Oportuna",$B$4:$B148,$B174)</f>
        <v>9</v>
      </c>
      <c r="J174" s="177">
        <f>COUNTIFS($AA$4:$AA148,"En Ejecución Vencida",$B$4:$B148,$B174)</f>
        <v>31</v>
      </c>
      <c r="K174" s="190">
        <f>COUNTIFS($AA$4:$AA148,"Cerrada ",$B$4:$B148,$B174)</f>
        <v>2</v>
      </c>
      <c r="L174" s="195">
        <f t="shared" si="3"/>
        <v>42</v>
      </c>
    </row>
    <row r="175" spans="2:12" x14ac:dyDescent="0.2">
      <c r="B175" s="171" t="s">
        <v>69</v>
      </c>
      <c r="C175" s="172">
        <f>COUNTIFS($D$4:$D162,"Origen Interno ",$B$4:$B162,$B175)</f>
        <v>0</v>
      </c>
      <c r="D175" s="173">
        <f>COUNTIFS($D$4:$D162,"Origen Externo ",$B$4:$B162,$B175)</f>
        <v>5</v>
      </c>
      <c r="E175" s="172">
        <f>COUNTIFS($N$4:$N148,"Corrección ",$B$4:$B148,$B175)</f>
        <v>0</v>
      </c>
      <c r="F175" s="174">
        <f>COUNTIFS($N$4:$N148,"Acción Correctiva ",$B$4:$B148,$B175)</f>
        <v>5</v>
      </c>
      <c r="G175" s="175">
        <f>COUNTIFS($N$4:$N148,"Acción de Mejora ",$B$4:$B148,$B175)</f>
        <v>0</v>
      </c>
      <c r="H175" s="176">
        <f>COUNTIFS($AA$4:$AA148,"No Iniciada",$B$4:$B148,$B175)</f>
        <v>0</v>
      </c>
      <c r="I175" s="176">
        <f>COUNTIFS($AA$4:$AA148,"En Ejecución Oportuna",$B$4:$B148,$B175)</f>
        <v>0</v>
      </c>
      <c r="J175" s="177">
        <f>COUNTIFS($AA$4:$AA148,"En Ejecución Vencida",$B$4:$B148,$B175)</f>
        <v>0</v>
      </c>
      <c r="K175" s="190">
        <f>COUNTIFS($AA$4:$AA148,"Cerrada ",$B$4:$B148,$B175)</f>
        <v>0</v>
      </c>
      <c r="L175" s="195">
        <f t="shared" si="3"/>
        <v>5</v>
      </c>
    </row>
    <row r="176" spans="2:12" x14ac:dyDescent="0.2">
      <c r="B176" s="171" t="s">
        <v>70</v>
      </c>
      <c r="C176" s="172">
        <f>COUNTIFS($D$4:$D163,"Origen Interno ",$B$4:$B163,$B176)</f>
        <v>0</v>
      </c>
      <c r="D176" s="173">
        <f>COUNTIFS($D$4:$D163,"Origen Externo ",$B$4:$B163,$B176)</f>
        <v>4</v>
      </c>
      <c r="E176" s="172">
        <f>COUNTIFS($N$4:$N148,"Corrección ",$B$4:$B148,$B176)</f>
        <v>0</v>
      </c>
      <c r="F176" s="174">
        <f>COUNTIFS($N$4:$N148,"Acción Correctiva ",$B$4:$B148,$B176)</f>
        <v>4</v>
      </c>
      <c r="G176" s="175">
        <f>COUNTIFS($N$4:$N148,"Acción de Mejora ",$B$4:$B148,$B176)</f>
        <v>0</v>
      </c>
      <c r="H176" s="176">
        <f>COUNTIFS($AA$4:$AA148,"No Iniciada",$B$4:$B148,$B176)</f>
        <v>0</v>
      </c>
      <c r="I176" s="176">
        <f>COUNTIFS($AA$4:$AA148,"En Ejecución Oportuna",$B$4:$B148,$B176)</f>
        <v>0</v>
      </c>
      <c r="J176" s="177">
        <f>COUNTIFS($AA$4:$AA148,"En Ejecución Vencida",$B$4:$B148,$B176)</f>
        <v>0</v>
      </c>
      <c r="K176" s="190">
        <f>COUNTIFS($AA$4:$AA148,"Cerrada ",$B$4:$B148,$B176)</f>
        <v>0</v>
      </c>
      <c r="L176" s="195">
        <f t="shared" si="3"/>
        <v>4</v>
      </c>
    </row>
    <row r="177" spans="2:12" ht="25.5" x14ac:dyDescent="0.2">
      <c r="B177" s="171" t="s">
        <v>71</v>
      </c>
      <c r="C177" s="172">
        <f>COUNTIFS($D$4:$D164,"Origen Interno ",$B$4:$B164,$B177)</f>
        <v>4</v>
      </c>
      <c r="D177" s="173">
        <f>COUNTIFS($D$4:$D164,"Origen Externo ",$B$4:$B164,$B177)</f>
        <v>5</v>
      </c>
      <c r="E177" s="172">
        <f>COUNTIFS($N$4:$N148,"Corrección ",$B$4:$B148,$B177)</f>
        <v>1</v>
      </c>
      <c r="F177" s="174">
        <f>COUNTIFS($N$4:$N148,"Acción Correctiva ",$B$4:$B148,$B177)</f>
        <v>6</v>
      </c>
      <c r="G177" s="175">
        <f>COUNTIFS($N$4:$N148,"Acción de Mejora ",$B$4:$B148,$B177)</f>
        <v>0</v>
      </c>
      <c r="H177" s="176">
        <f>COUNTIFS($AA$4:$AA148,"No Iniciada",$B$4:$B148,$B177)</f>
        <v>0</v>
      </c>
      <c r="I177" s="176">
        <f>COUNTIFS($AA$4:$AA148,"En Ejecución Oportuna",$B$4:$B148,$B177)</f>
        <v>5</v>
      </c>
      <c r="J177" s="177">
        <f>COUNTIFS($AA$4:$AA148,"En Ejecución Vencida",$B$4:$B148,$B177)</f>
        <v>2</v>
      </c>
      <c r="K177" s="190">
        <f>COUNTIFS($AA$4:$AA148,"Cerrada ",$B$4:$B148,$B177)</f>
        <v>2</v>
      </c>
      <c r="L177" s="195">
        <f t="shared" si="3"/>
        <v>9</v>
      </c>
    </row>
    <row r="178" spans="2:12" ht="25.5" x14ac:dyDescent="0.2">
      <c r="B178" s="171" t="s">
        <v>72</v>
      </c>
      <c r="C178" s="172">
        <f>COUNTIFS($D$4:$D165,"Origen Interno ",$B$4:$B165,$B178)</f>
        <v>13</v>
      </c>
      <c r="D178" s="173">
        <f>COUNTIFS($D$4:$D165,"Origen Externo ",$B$4:$B165,$B178)</f>
        <v>7</v>
      </c>
      <c r="E178" s="172">
        <f>COUNTIFS($N$4:$N148,"Corrección ",$B$4:$B148,$B178)</f>
        <v>4</v>
      </c>
      <c r="F178" s="174">
        <f>COUNTIFS($N$4:$N148,"Acción Correctiva ",$B$4:$B148,$B178)</f>
        <v>15</v>
      </c>
      <c r="G178" s="175">
        <f>COUNTIFS($N$4:$N148,"Acción de Mejora ",$B$4:$B148,$B178)</f>
        <v>0</v>
      </c>
      <c r="H178" s="176">
        <f>COUNTIFS($AA$4:$AA148,"No Iniciada",$B$4:$B148,$B178)</f>
        <v>0</v>
      </c>
      <c r="I178" s="176">
        <f>COUNTIFS($AA$4:$AA148,"En Ejecución Oportuna",$B$4:$B148,$B178)</f>
        <v>0</v>
      </c>
      <c r="J178" s="177">
        <f>COUNTIFS($AA$4:$AA148,"En Ejecución Vencida",$B$4:$B148,$B178)</f>
        <v>8</v>
      </c>
      <c r="K178" s="190">
        <f>COUNTIFS($AA$4:$AA148,"Cerrada ",$B$4:$B148,$B178)</f>
        <v>5</v>
      </c>
      <c r="L178" s="195">
        <f t="shared" si="3"/>
        <v>20</v>
      </c>
    </row>
    <row r="179" spans="2:12" ht="25.5" x14ac:dyDescent="0.2">
      <c r="B179" s="171" t="s">
        <v>73</v>
      </c>
      <c r="C179" s="172">
        <f>COUNTIFS($D$4:$D166,"Origen Interno ",$B$4:$B166,$B179)</f>
        <v>0</v>
      </c>
      <c r="D179" s="173">
        <f>COUNTIFS($D$4:$D166,"Origen Externo ",$B$4:$B166,$B179)</f>
        <v>2</v>
      </c>
      <c r="E179" s="172">
        <f>COUNTIFS($N$4:$N148,"Corrección ",$B$4:$B148,$B179)</f>
        <v>0</v>
      </c>
      <c r="F179" s="174">
        <f>COUNTIFS($N$4:$N148,"Acción Correctiva ",$B$4:$B148,$B179)</f>
        <v>2</v>
      </c>
      <c r="G179" s="175">
        <f>COUNTIFS($N$4:$N148,"Acción de Mejora ",$B$4:$B148,$B179)</f>
        <v>0</v>
      </c>
      <c r="H179" s="176">
        <f>COUNTIFS($AA$4:$AA148,"No Iniciada",$B$4:$B148,$B179)</f>
        <v>0</v>
      </c>
      <c r="I179" s="176">
        <f>COUNTIFS($AA$4:$AA148,"En Ejecución Oportuna",$B$4:$B148,$B179)</f>
        <v>0</v>
      </c>
      <c r="J179" s="177">
        <f>COUNTIFS($AA$4:$AA148,"En Ejecución Vencida",$B$4:$B148,$B179)</f>
        <v>0</v>
      </c>
      <c r="K179" s="190">
        <f>COUNTIFS($AA$4:$AA148,"Cerrada ",$B$4:$B148,$B179)</f>
        <v>0</v>
      </c>
      <c r="L179" s="195">
        <f t="shared" si="3"/>
        <v>2</v>
      </c>
    </row>
    <row r="180" spans="2:12" ht="13.5" thickBot="1" x14ac:dyDescent="0.25">
      <c r="B180" s="178" t="s">
        <v>74</v>
      </c>
      <c r="C180" s="179">
        <f>COUNTIFS($D$4:$D167,"Origen Interno ",$B$4:$B167,$B180)</f>
        <v>0</v>
      </c>
      <c r="D180" s="180">
        <f>COUNTIFS($D$4:$D167,"Origen Externo ",$B$4:$B167,$B180)</f>
        <v>4</v>
      </c>
      <c r="E180" s="179">
        <f>COUNTIFS($N$4:$N148,"Corrección ",$B$4:$B148,$B180)</f>
        <v>2</v>
      </c>
      <c r="F180" s="181">
        <f>COUNTIFS($N$4:$N148,"Acción Correctiva ",$B$4:$B148,$B180)</f>
        <v>2</v>
      </c>
      <c r="G180" s="182">
        <f>COUNTIFS($N$4:$N148,"Acción de Mejora ",$B$4:$B148,$B180)</f>
        <v>0</v>
      </c>
      <c r="H180" s="187">
        <f>COUNTIFS($AA$4:$AA148,"No Iniciada",$B$4:$B148,$B180)</f>
        <v>0</v>
      </c>
      <c r="I180" s="187">
        <f>COUNTIFS($AA$4:$AA148,"En Ejecución Oportuna",$B$4:$B148,$B180)</f>
        <v>0</v>
      </c>
      <c r="J180" s="188">
        <f>COUNTIFS($AA$4:$AA148,"En Ejecución Vencida",$B$4:$B148,$B180)</f>
        <v>0</v>
      </c>
      <c r="K180" s="191">
        <f>COUNTIFS($AA$4:$AA148,"Cerrada ",$B$4:$B148,$B180)</f>
        <v>0</v>
      </c>
      <c r="L180" s="198">
        <f t="shared" si="3"/>
        <v>4</v>
      </c>
    </row>
    <row r="181" spans="2:12" ht="15" thickBot="1" x14ac:dyDescent="0.25">
      <c r="B181" s="196" t="s">
        <v>119</v>
      </c>
      <c r="C181" s="183">
        <f t="shared" ref="C181:K181" si="4">SUM(C165:C180)</f>
        <v>72</v>
      </c>
      <c r="D181" s="184">
        <f t="shared" si="4"/>
        <v>66</v>
      </c>
      <c r="E181" s="184">
        <f t="shared" si="4"/>
        <v>39</v>
      </c>
      <c r="F181" s="184">
        <f t="shared" si="4"/>
        <v>86</v>
      </c>
      <c r="G181" s="184">
        <f t="shared" si="4"/>
        <v>0</v>
      </c>
      <c r="H181" s="185">
        <f t="shared" si="4"/>
        <v>0</v>
      </c>
      <c r="I181" s="185">
        <f t="shared" si="4"/>
        <v>20</v>
      </c>
      <c r="J181" s="186">
        <f t="shared" si="4"/>
        <v>52</v>
      </c>
      <c r="K181" s="192">
        <f t="shared" si="4"/>
        <v>10</v>
      </c>
      <c r="L181" s="197">
        <f>SUBTOTAL(9,L165:L180)</f>
        <v>138</v>
      </c>
    </row>
  </sheetData>
  <autoFilter ref="A7:AN148"/>
  <dataConsolidate/>
  <mergeCells count="17">
    <mergeCell ref="L6:U6"/>
    <mergeCell ref="H163:K163"/>
    <mergeCell ref="B163:B164"/>
    <mergeCell ref="C163:D163"/>
    <mergeCell ref="E163:G163"/>
    <mergeCell ref="C1:AA3"/>
    <mergeCell ref="A1:B3"/>
    <mergeCell ref="U5:V5"/>
    <mergeCell ref="AA6:AD6"/>
    <mergeCell ref="Q5:T5"/>
    <mergeCell ref="AC1:AD1"/>
    <mergeCell ref="AC3:AD3"/>
    <mergeCell ref="V6:Z6"/>
    <mergeCell ref="A5:H5"/>
    <mergeCell ref="L5:O5"/>
    <mergeCell ref="A6:K6"/>
    <mergeCell ref="J5:K5"/>
  </mergeCells>
  <phoneticPr fontId="0" type="noConversion"/>
  <conditionalFormatting sqref="O147">
    <cfRule type="containsText" dxfId="1076" priority="1482" operator="containsText" text="Acción de Mejora ">
      <formula>NOT(ISERROR(SEARCH("Acción de Mejora ",O147)))</formula>
    </cfRule>
  </conditionalFormatting>
  <conditionalFormatting sqref="O147">
    <cfRule type="containsText" dxfId="1075" priority="1444" operator="containsText" text="Acción de Mejora ">
      <formula>NOT(ISERROR(SEARCH("Acción de Mejora ",O147)))</formula>
    </cfRule>
    <cfRule type="containsText" dxfId="1074" priority="1460" operator="containsText" text="Corrección ">
      <formula>NOT(ISERROR(SEARCH("Corrección ",O147)))</formula>
    </cfRule>
  </conditionalFormatting>
  <conditionalFormatting sqref="AA84:AA147">
    <cfRule type="containsText" dxfId="1073" priority="1420" operator="containsText" text="No iniciada">
      <formula>NOT(ISERROR(SEARCH("No iniciada",AA84)))</formula>
    </cfRule>
  </conditionalFormatting>
  <conditionalFormatting sqref="C164:D164">
    <cfRule type="cellIs" dxfId="1072" priority="1323" operator="equal">
      <formula>"Institucional"</formula>
    </cfRule>
    <cfRule type="cellIs" dxfId="1071" priority="1324" operator="equal">
      <formula>"Proceso"</formula>
    </cfRule>
  </conditionalFormatting>
  <conditionalFormatting sqref="J38:J64 J66:J78 J8 J16 J18:J22">
    <cfRule type="cellIs" dxfId="1070" priority="1240" operator="equal">
      <formula>"Plan Mejoramiento"</formula>
    </cfRule>
    <cfRule type="cellIs" dxfId="1069" priority="1241" operator="equal">
      <formula>"Acción Preventiva"</formula>
    </cfRule>
    <cfRule type="cellIs" dxfId="1068" priority="1242" operator="equal">
      <formula>"Acción Correctiva"</formula>
    </cfRule>
  </conditionalFormatting>
  <conditionalFormatting sqref="J38:J64 J66:J78 J8 J16 J18:J22">
    <cfRule type="cellIs" dxfId="1067" priority="1239" operator="equal">
      <formula>"Corrección"</formula>
    </cfRule>
  </conditionalFormatting>
  <conditionalFormatting sqref="J79">
    <cfRule type="cellIs" dxfId="1066" priority="1236" operator="equal">
      <formula>"Plan Mejoramiento"</formula>
    </cfRule>
    <cfRule type="cellIs" dxfId="1065" priority="1237" operator="equal">
      <formula>"Acción Preventiva"</formula>
    </cfRule>
    <cfRule type="cellIs" dxfId="1064" priority="1238" operator="equal">
      <formula>"Acción Correctiva"</formula>
    </cfRule>
  </conditionalFormatting>
  <conditionalFormatting sqref="J79">
    <cfRule type="cellIs" dxfId="1063" priority="1235" operator="equal">
      <formula>"Corrección"</formula>
    </cfRule>
  </conditionalFormatting>
  <conditionalFormatting sqref="J65">
    <cfRule type="cellIs" dxfId="1062" priority="1232" operator="equal">
      <formula>"Plan Mejoramiento"</formula>
    </cfRule>
    <cfRule type="cellIs" dxfId="1061" priority="1233" operator="equal">
      <formula>"Acción Preventiva"</formula>
    </cfRule>
    <cfRule type="cellIs" dxfId="1060" priority="1234" operator="equal">
      <formula>"Acción Correctiva"</formula>
    </cfRule>
  </conditionalFormatting>
  <conditionalFormatting sqref="J65">
    <cfRule type="cellIs" dxfId="1059" priority="1231" operator="equal">
      <formula>"Corrección"</formula>
    </cfRule>
  </conditionalFormatting>
  <conditionalFormatting sqref="J80 J92 J106:J107 J129:J130 J133:J139 J143:J145 J85:J86 J89 J111:J112">
    <cfRule type="cellIs" dxfId="1058" priority="1228" operator="equal">
      <formula>"Plan Mejoramiento"</formula>
    </cfRule>
    <cfRule type="cellIs" dxfId="1057" priority="1229" operator="equal">
      <formula>"Acción Preventiva"</formula>
    </cfRule>
    <cfRule type="cellIs" dxfId="1056" priority="1230" operator="equal">
      <formula>"Acción Correctiva"</formula>
    </cfRule>
  </conditionalFormatting>
  <conditionalFormatting sqref="J80 J92 J106:J107 J129:J130 J133:J139 J143:J145 J85:J86 J89 J111:J112">
    <cfRule type="cellIs" dxfId="1055" priority="1227" operator="equal">
      <formula>"Corrección"</formula>
    </cfRule>
  </conditionalFormatting>
  <conditionalFormatting sqref="J113">
    <cfRule type="cellIs" dxfId="1054" priority="1224" operator="equal">
      <formula>"Plan Mejoramiento"</formula>
    </cfRule>
    <cfRule type="cellIs" dxfId="1053" priority="1225" operator="equal">
      <formula>"Acción Preventiva"</formula>
    </cfRule>
    <cfRule type="cellIs" dxfId="1052" priority="1226" operator="equal">
      <formula>"Acción Correctiva"</formula>
    </cfRule>
  </conditionalFormatting>
  <conditionalFormatting sqref="J113">
    <cfRule type="cellIs" dxfId="1051" priority="1223" operator="equal">
      <formula>"Corrección"</formula>
    </cfRule>
  </conditionalFormatting>
  <conditionalFormatting sqref="J109">
    <cfRule type="cellIs" dxfId="1050" priority="1208" operator="equal">
      <formula>"Plan Mejoramiento"</formula>
    </cfRule>
    <cfRule type="cellIs" dxfId="1049" priority="1209" operator="equal">
      <formula>"Acción Preventiva"</formula>
    </cfRule>
    <cfRule type="cellIs" dxfId="1048" priority="1210" operator="equal">
      <formula>"Acción Correctiva"</formula>
    </cfRule>
  </conditionalFormatting>
  <conditionalFormatting sqref="J109">
    <cfRule type="cellIs" dxfId="1047" priority="1207" operator="equal">
      <formula>"Corrección"</formula>
    </cfRule>
  </conditionalFormatting>
  <conditionalFormatting sqref="J81">
    <cfRule type="cellIs" dxfId="1046" priority="1204" operator="equal">
      <formula>"Plan Mejoramiento"</formula>
    </cfRule>
    <cfRule type="cellIs" dxfId="1045" priority="1205" operator="equal">
      <formula>"Acción Preventiva"</formula>
    </cfRule>
    <cfRule type="cellIs" dxfId="1044" priority="1206" operator="equal">
      <formula>"Acción Correctiva"</formula>
    </cfRule>
  </conditionalFormatting>
  <conditionalFormatting sqref="J81">
    <cfRule type="cellIs" dxfId="1043" priority="1203" operator="equal">
      <formula>"Corrección"</formula>
    </cfRule>
  </conditionalFormatting>
  <conditionalFormatting sqref="J93">
    <cfRule type="cellIs" dxfId="1042" priority="1192" operator="equal">
      <formula>"Plan Mejoramiento"</formula>
    </cfRule>
    <cfRule type="cellIs" dxfId="1041" priority="1193" operator="equal">
      <formula>"Acción Preventiva"</formula>
    </cfRule>
    <cfRule type="cellIs" dxfId="1040" priority="1194" operator="equal">
      <formula>"Acción Correctiva"</formula>
    </cfRule>
  </conditionalFormatting>
  <conditionalFormatting sqref="J93">
    <cfRule type="cellIs" dxfId="1039" priority="1191" operator="equal">
      <formula>"Corrección"</formula>
    </cfRule>
  </conditionalFormatting>
  <conditionalFormatting sqref="J96">
    <cfRule type="cellIs" dxfId="1038" priority="1180" operator="equal">
      <formula>"Plan Mejoramiento"</formula>
    </cfRule>
    <cfRule type="cellIs" dxfId="1037" priority="1181" operator="equal">
      <formula>"Acción Preventiva"</formula>
    </cfRule>
    <cfRule type="cellIs" dxfId="1036" priority="1182" operator="equal">
      <formula>"Acción Correctiva"</formula>
    </cfRule>
  </conditionalFormatting>
  <conditionalFormatting sqref="J96">
    <cfRule type="cellIs" dxfId="1035" priority="1179" operator="equal">
      <formula>"Corrección"</formula>
    </cfRule>
  </conditionalFormatting>
  <conditionalFormatting sqref="J101">
    <cfRule type="cellIs" dxfId="1034" priority="1168" operator="equal">
      <formula>"Plan Mejoramiento"</formula>
    </cfRule>
    <cfRule type="cellIs" dxfId="1033" priority="1169" operator="equal">
      <formula>"Acción Preventiva"</formula>
    </cfRule>
    <cfRule type="cellIs" dxfId="1032" priority="1170" operator="equal">
      <formula>"Acción Correctiva"</formula>
    </cfRule>
  </conditionalFormatting>
  <conditionalFormatting sqref="J101">
    <cfRule type="cellIs" dxfId="1031" priority="1167" operator="equal">
      <formula>"Corrección"</formula>
    </cfRule>
  </conditionalFormatting>
  <conditionalFormatting sqref="J103">
    <cfRule type="cellIs" dxfId="1030" priority="1164" operator="equal">
      <formula>"Plan Mejoramiento"</formula>
    </cfRule>
    <cfRule type="cellIs" dxfId="1029" priority="1165" operator="equal">
      <formula>"Acción Preventiva"</formula>
    </cfRule>
    <cfRule type="cellIs" dxfId="1028" priority="1166" operator="equal">
      <formula>"Acción Correctiva"</formula>
    </cfRule>
  </conditionalFormatting>
  <conditionalFormatting sqref="J103">
    <cfRule type="cellIs" dxfId="1027" priority="1163" operator="equal">
      <formula>"Corrección"</formula>
    </cfRule>
  </conditionalFormatting>
  <conditionalFormatting sqref="J115">
    <cfRule type="cellIs" dxfId="1026" priority="1156" operator="equal">
      <formula>"Plan Mejoramiento"</formula>
    </cfRule>
    <cfRule type="cellIs" dxfId="1025" priority="1157" operator="equal">
      <formula>"Acción Preventiva"</formula>
    </cfRule>
    <cfRule type="cellIs" dxfId="1024" priority="1158" operator="equal">
      <formula>"Acción Correctiva"</formula>
    </cfRule>
  </conditionalFormatting>
  <conditionalFormatting sqref="J115">
    <cfRule type="cellIs" dxfId="1023" priority="1155" operator="equal">
      <formula>"Corrección"</formula>
    </cfRule>
  </conditionalFormatting>
  <conditionalFormatting sqref="J118">
    <cfRule type="cellIs" dxfId="1022" priority="1148" operator="equal">
      <formula>"Plan Mejoramiento"</formula>
    </cfRule>
    <cfRule type="cellIs" dxfId="1021" priority="1149" operator="equal">
      <formula>"Acción Preventiva"</formula>
    </cfRule>
    <cfRule type="cellIs" dxfId="1020" priority="1150" operator="equal">
      <formula>"Acción Correctiva"</formula>
    </cfRule>
  </conditionalFormatting>
  <conditionalFormatting sqref="J118">
    <cfRule type="cellIs" dxfId="1019" priority="1147" operator="equal">
      <formula>"Corrección"</formula>
    </cfRule>
  </conditionalFormatting>
  <conditionalFormatting sqref="J120">
    <cfRule type="cellIs" dxfId="1018" priority="1144" operator="equal">
      <formula>"Plan Mejoramiento"</formula>
    </cfRule>
    <cfRule type="cellIs" dxfId="1017" priority="1145" operator="equal">
      <formula>"Acción Preventiva"</formula>
    </cfRule>
    <cfRule type="cellIs" dxfId="1016" priority="1146" operator="equal">
      <formula>"Acción Correctiva"</formula>
    </cfRule>
  </conditionalFormatting>
  <conditionalFormatting sqref="J120">
    <cfRule type="cellIs" dxfId="1015" priority="1143" operator="equal">
      <formula>"Corrección"</formula>
    </cfRule>
  </conditionalFormatting>
  <conditionalFormatting sqref="J124">
    <cfRule type="cellIs" dxfId="1014" priority="1124" operator="equal">
      <formula>"Plan Mejoramiento"</formula>
    </cfRule>
    <cfRule type="cellIs" dxfId="1013" priority="1125" operator="equal">
      <formula>"Acción Preventiva"</formula>
    </cfRule>
    <cfRule type="cellIs" dxfId="1012" priority="1126" operator="equal">
      <formula>"Acción Correctiva"</formula>
    </cfRule>
  </conditionalFormatting>
  <conditionalFormatting sqref="J124">
    <cfRule type="cellIs" dxfId="1011" priority="1123" operator="equal">
      <formula>"Corrección"</formula>
    </cfRule>
  </conditionalFormatting>
  <conditionalFormatting sqref="J132">
    <cfRule type="cellIs" dxfId="1010" priority="1120" operator="equal">
      <formula>"Plan Mejoramiento"</formula>
    </cfRule>
    <cfRule type="cellIs" dxfId="1009" priority="1121" operator="equal">
      <formula>"Acción Preventiva"</formula>
    </cfRule>
    <cfRule type="cellIs" dxfId="1008" priority="1122" operator="equal">
      <formula>"Acción Correctiva"</formula>
    </cfRule>
  </conditionalFormatting>
  <conditionalFormatting sqref="J132">
    <cfRule type="cellIs" dxfId="1007" priority="1119" operator="equal">
      <formula>"Corrección"</formula>
    </cfRule>
  </conditionalFormatting>
  <conditionalFormatting sqref="J141">
    <cfRule type="cellIs" dxfId="1006" priority="1108" operator="equal">
      <formula>"Plan Mejoramiento"</formula>
    </cfRule>
    <cfRule type="cellIs" dxfId="1005" priority="1109" operator="equal">
      <formula>"Acción Preventiva"</formula>
    </cfRule>
    <cfRule type="cellIs" dxfId="1004" priority="1110" operator="equal">
      <formula>"Acción Correctiva"</formula>
    </cfRule>
  </conditionalFormatting>
  <conditionalFormatting sqref="J141">
    <cfRule type="cellIs" dxfId="1003" priority="1107" operator="equal">
      <formula>"Corrección"</formula>
    </cfRule>
  </conditionalFormatting>
  <conditionalFormatting sqref="J13">
    <cfRule type="cellIs" dxfId="1002" priority="1104" operator="equal">
      <formula>"Plan Mejoramiento"</formula>
    </cfRule>
    <cfRule type="cellIs" dxfId="1001" priority="1105" operator="equal">
      <formula>"Acción Preventiva"</formula>
    </cfRule>
    <cfRule type="cellIs" dxfId="1000" priority="1106" operator="equal">
      <formula>"Acción Correctiva"</formula>
    </cfRule>
  </conditionalFormatting>
  <conditionalFormatting sqref="J13">
    <cfRule type="cellIs" dxfId="999" priority="1103" operator="equal">
      <formula>"Corrección"</formula>
    </cfRule>
  </conditionalFormatting>
  <conditionalFormatting sqref="J15">
    <cfRule type="cellIs" dxfId="998" priority="1100" operator="equal">
      <formula>"Plan Mejoramiento"</formula>
    </cfRule>
    <cfRule type="cellIs" dxfId="997" priority="1101" operator="equal">
      <formula>"Acción Preventiva"</formula>
    </cfRule>
    <cfRule type="cellIs" dxfId="996" priority="1102" operator="equal">
      <formula>"Acción Correctiva"</formula>
    </cfRule>
  </conditionalFormatting>
  <conditionalFormatting sqref="J15">
    <cfRule type="cellIs" dxfId="995" priority="1099" operator="equal">
      <formula>"Corrección"</formula>
    </cfRule>
  </conditionalFormatting>
  <conditionalFormatting sqref="J9">
    <cfRule type="cellIs" dxfId="994" priority="1096" operator="equal">
      <formula>"Plan Mejoramiento"</formula>
    </cfRule>
    <cfRule type="cellIs" dxfId="993" priority="1097" operator="equal">
      <formula>"Acción Preventiva"</formula>
    </cfRule>
    <cfRule type="cellIs" dxfId="992" priority="1098" operator="equal">
      <formula>"Acción Correctiva"</formula>
    </cfRule>
  </conditionalFormatting>
  <conditionalFormatting sqref="J9">
    <cfRule type="cellIs" dxfId="991" priority="1095" operator="equal">
      <formula>"Corrección"</formula>
    </cfRule>
  </conditionalFormatting>
  <conditionalFormatting sqref="J10">
    <cfRule type="cellIs" dxfId="990" priority="1092" operator="equal">
      <formula>"Plan Mejoramiento"</formula>
    </cfRule>
    <cfRule type="cellIs" dxfId="989" priority="1093" operator="equal">
      <formula>"Acción Preventiva"</formula>
    </cfRule>
    <cfRule type="cellIs" dxfId="988" priority="1094" operator="equal">
      <formula>"Acción Correctiva"</formula>
    </cfRule>
  </conditionalFormatting>
  <conditionalFormatting sqref="J10">
    <cfRule type="cellIs" dxfId="987" priority="1091" operator="equal">
      <formula>"Corrección"</formula>
    </cfRule>
  </conditionalFormatting>
  <conditionalFormatting sqref="J11:J12">
    <cfRule type="cellIs" dxfId="986" priority="1088" operator="equal">
      <formula>"Plan Mejoramiento"</formula>
    </cfRule>
    <cfRule type="cellIs" dxfId="985" priority="1089" operator="equal">
      <formula>"Acción Preventiva"</formula>
    </cfRule>
    <cfRule type="cellIs" dxfId="984" priority="1090" operator="equal">
      <formula>"Acción Correctiva"</formula>
    </cfRule>
  </conditionalFormatting>
  <conditionalFormatting sqref="J11:J12">
    <cfRule type="cellIs" dxfId="983" priority="1087" operator="equal">
      <formula>"Corrección"</formula>
    </cfRule>
  </conditionalFormatting>
  <conditionalFormatting sqref="J17">
    <cfRule type="cellIs" dxfId="982" priority="1084" operator="equal">
      <formula>"Plan Mejoramiento"</formula>
    </cfRule>
    <cfRule type="cellIs" dxfId="981" priority="1085" operator="equal">
      <formula>"Acción Preventiva"</formula>
    </cfRule>
    <cfRule type="cellIs" dxfId="980" priority="1086" operator="equal">
      <formula>"Acción Correctiva"</formula>
    </cfRule>
  </conditionalFormatting>
  <conditionalFormatting sqref="J17">
    <cfRule type="cellIs" dxfId="979" priority="1083" operator="equal">
      <formula>"Corrección"</formula>
    </cfRule>
  </conditionalFormatting>
  <conditionalFormatting sqref="J14">
    <cfRule type="cellIs" dxfId="978" priority="1080" operator="equal">
      <formula>"Plan Mejoramiento"</formula>
    </cfRule>
    <cfRule type="cellIs" dxfId="977" priority="1081" operator="equal">
      <formula>"Acción Preventiva"</formula>
    </cfRule>
    <cfRule type="cellIs" dxfId="976" priority="1082" operator="equal">
      <formula>"Acción Correctiva"</formula>
    </cfRule>
  </conditionalFormatting>
  <conditionalFormatting sqref="J14">
    <cfRule type="cellIs" dxfId="975" priority="1079" operator="equal">
      <formula>"Corrección"</formula>
    </cfRule>
  </conditionalFormatting>
  <conditionalFormatting sqref="O18:O22 O16 O58:O79 O38:O45">
    <cfRule type="cellIs" dxfId="974" priority="1072" operator="equal">
      <formula>"Plan Mejoramiento"</formula>
    </cfRule>
    <cfRule type="cellIs" dxfId="973" priority="1073" operator="equal">
      <formula>"Acción Preventiva"</formula>
    </cfRule>
    <cfRule type="cellIs" dxfId="972" priority="1074" operator="equal">
      <formula>"Acción Correctiva"</formula>
    </cfRule>
  </conditionalFormatting>
  <conditionalFormatting sqref="O18:O22 O16 O58:O79 O38:O45">
    <cfRule type="cellIs" dxfId="971" priority="1071" operator="equal">
      <formula>"Corrección"</formula>
    </cfRule>
  </conditionalFormatting>
  <conditionalFormatting sqref="O46:O57">
    <cfRule type="cellIs" dxfId="970" priority="1068" operator="equal">
      <formula>"Plan Mejoramiento"</formula>
    </cfRule>
    <cfRule type="cellIs" dxfId="969" priority="1069" operator="equal">
      <formula>"Acción Preventiva"</formula>
    </cfRule>
    <cfRule type="cellIs" dxfId="968" priority="1070" operator="equal">
      <formula>"Acción Correctiva"</formula>
    </cfRule>
  </conditionalFormatting>
  <conditionalFormatting sqref="O46:O57">
    <cfRule type="cellIs" dxfId="967" priority="1067" operator="equal">
      <formula>"Corrección"</formula>
    </cfRule>
  </conditionalFormatting>
  <conditionalFormatting sqref="O17">
    <cfRule type="cellIs" dxfId="966" priority="1064" operator="equal">
      <formula>"Plan Mejoramiento"</formula>
    </cfRule>
    <cfRule type="cellIs" dxfId="965" priority="1065" operator="equal">
      <formula>"Acción Preventiva"</formula>
    </cfRule>
    <cfRule type="cellIs" dxfId="964" priority="1066" operator="equal">
      <formula>"Acción Correctiva"</formula>
    </cfRule>
  </conditionalFormatting>
  <conditionalFormatting sqref="O17">
    <cfRule type="cellIs" dxfId="963" priority="1063" operator="equal">
      <formula>"Corrección"</formula>
    </cfRule>
  </conditionalFormatting>
  <conditionalFormatting sqref="AB49">
    <cfRule type="cellIs" dxfId="962" priority="515" operator="equal">
      <formula>"Plan Mejoramiento"</formula>
    </cfRule>
    <cfRule type="cellIs" dxfId="961" priority="516" operator="equal">
      <formula>"Acción Preventiva"</formula>
    </cfRule>
    <cfRule type="cellIs" dxfId="960" priority="517" operator="equal">
      <formula>"Acción Correctiva"</formula>
    </cfRule>
  </conditionalFormatting>
  <conditionalFormatting sqref="AB49">
    <cfRule type="cellIs" dxfId="959" priority="514" operator="equal">
      <formula>"Corrección"</formula>
    </cfRule>
  </conditionalFormatting>
  <conditionalFormatting sqref="AB50">
    <cfRule type="cellIs" dxfId="958" priority="511" operator="equal">
      <formula>"Plan Mejoramiento"</formula>
    </cfRule>
    <cfRule type="cellIs" dxfId="957" priority="512" operator="equal">
      <formula>"Acción Preventiva"</formula>
    </cfRule>
    <cfRule type="cellIs" dxfId="956" priority="513" operator="equal">
      <formula>"Acción Correctiva"</formula>
    </cfRule>
  </conditionalFormatting>
  <conditionalFormatting sqref="AB50">
    <cfRule type="cellIs" dxfId="955" priority="510" operator="equal">
      <formula>"Corrección"</formula>
    </cfRule>
  </conditionalFormatting>
  <conditionalFormatting sqref="AB51">
    <cfRule type="cellIs" dxfId="954" priority="507" operator="equal">
      <formula>"Plan Mejoramiento"</formula>
    </cfRule>
    <cfRule type="cellIs" dxfId="953" priority="508" operator="equal">
      <formula>"Acción Preventiva"</formula>
    </cfRule>
    <cfRule type="cellIs" dxfId="952" priority="509" operator="equal">
      <formula>"Acción Correctiva"</formula>
    </cfRule>
  </conditionalFormatting>
  <conditionalFormatting sqref="AB51">
    <cfRule type="cellIs" dxfId="951" priority="506" operator="equal">
      <formula>"Corrección"</formula>
    </cfRule>
  </conditionalFormatting>
  <conditionalFormatting sqref="AB52">
    <cfRule type="cellIs" dxfId="950" priority="503" operator="equal">
      <formula>"Plan Mejoramiento"</formula>
    </cfRule>
    <cfRule type="cellIs" dxfId="949" priority="504" operator="equal">
      <formula>"Acción Preventiva"</formula>
    </cfRule>
    <cfRule type="cellIs" dxfId="948" priority="505" operator="equal">
      <formula>"Acción Correctiva"</formula>
    </cfRule>
  </conditionalFormatting>
  <conditionalFormatting sqref="AB52">
    <cfRule type="cellIs" dxfId="947" priority="502" operator="equal">
      <formula>"Corrección"</formula>
    </cfRule>
  </conditionalFormatting>
  <conditionalFormatting sqref="J82">
    <cfRule type="cellIs" dxfId="946" priority="124" operator="equal">
      <formula>"Plan Mejoramiento"</formula>
    </cfRule>
    <cfRule type="cellIs" dxfId="945" priority="125" operator="equal">
      <formula>"Acción Preventiva"</formula>
    </cfRule>
    <cfRule type="cellIs" dxfId="944" priority="126" operator="equal">
      <formula>"Acción Correctiva"</formula>
    </cfRule>
  </conditionalFormatting>
  <conditionalFormatting sqref="J82">
    <cfRule type="cellIs" dxfId="943" priority="123" operator="equal">
      <formula>"Corrección"</formula>
    </cfRule>
  </conditionalFormatting>
  <conditionalFormatting sqref="J83">
    <cfRule type="cellIs" dxfId="942" priority="116" operator="equal">
      <formula>"Plan Mejoramiento"</formula>
    </cfRule>
    <cfRule type="cellIs" dxfId="941" priority="117" operator="equal">
      <formula>"Acción Preventiva"</formula>
    </cfRule>
    <cfRule type="cellIs" dxfId="940" priority="118" operator="equal">
      <formula>"Acción Correctiva"</formula>
    </cfRule>
  </conditionalFormatting>
  <conditionalFormatting sqref="J83">
    <cfRule type="cellIs" dxfId="939" priority="115" operator="equal">
      <formula>"Corrección"</formula>
    </cfRule>
  </conditionalFormatting>
  <conditionalFormatting sqref="J84">
    <cfRule type="cellIs" dxfId="938" priority="111" operator="equal">
      <formula>"Plan Mejoramiento"</formula>
    </cfRule>
    <cfRule type="cellIs" dxfId="937" priority="112" operator="equal">
      <formula>"Acción Preventiva"</formula>
    </cfRule>
    <cfRule type="cellIs" dxfId="936" priority="113" operator="equal">
      <formula>"Acción Correctiva"</formula>
    </cfRule>
  </conditionalFormatting>
  <conditionalFormatting sqref="J84">
    <cfRule type="cellIs" dxfId="935" priority="110" operator="equal">
      <formula>"Corrección"</formula>
    </cfRule>
  </conditionalFormatting>
  <conditionalFormatting sqref="J87:J88">
    <cfRule type="cellIs" dxfId="934" priority="106" operator="equal">
      <formula>"Plan Mejoramiento"</formula>
    </cfRule>
    <cfRule type="cellIs" dxfId="933" priority="107" operator="equal">
      <formula>"Acción Preventiva"</formula>
    </cfRule>
    <cfRule type="cellIs" dxfId="932" priority="108" operator="equal">
      <formula>"Acción Correctiva"</formula>
    </cfRule>
  </conditionalFormatting>
  <conditionalFormatting sqref="J87:J88">
    <cfRule type="cellIs" dxfId="931" priority="105" operator="equal">
      <formula>"Corrección"</formula>
    </cfRule>
  </conditionalFormatting>
  <conditionalFormatting sqref="J90">
    <cfRule type="cellIs" dxfId="930" priority="102" operator="equal">
      <formula>"Plan Mejoramiento"</formula>
    </cfRule>
    <cfRule type="cellIs" dxfId="929" priority="103" operator="equal">
      <formula>"Acción Preventiva"</formula>
    </cfRule>
    <cfRule type="cellIs" dxfId="928" priority="104" operator="equal">
      <formula>"Acción Correctiva"</formula>
    </cfRule>
  </conditionalFormatting>
  <conditionalFormatting sqref="J90">
    <cfRule type="cellIs" dxfId="927" priority="101" operator="equal">
      <formula>"Corrección"</formula>
    </cfRule>
  </conditionalFormatting>
  <conditionalFormatting sqref="AA147">
    <cfRule type="containsText" dxfId="926" priority="1548" operator="containsText" text="En Ejecución">
      <formula>NOT(ISERROR(SEARCH("En Ejecución",AA147)))</formula>
    </cfRule>
    <cfRule type="duplicateValues" dxfId="925" priority="1549"/>
    <cfRule type="containsText" dxfId="924" priority="1550" operator="containsText" text="En Ejecución ">
      <formula>NOT(ISERROR(SEARCH("En Ejecución ",AA147)))</formula>
    </cfRule>
  </conditionalFormatting>
  <conditionalFormatting sqref="AA147">
    <cfRule type="duplicateValues" dxfId="923" priority="1551"/>
    <cfRule type="containsText" dxfId="922" priority="1552" operator="containsText" text="cerrada">
      <formula>NOT(ISERROR(SEARCH("cerrada",AA147)))</formula>
    </cfRule>
  </conditionalFormatting>
  <conditionalFormatting sqref="J94">
    <cfRule type="cellIs" dxfId="921" priority="94" operator="equal">
      <formula>"Plan Mejoramiento"</formula>
    </cfRule>
    <cfRule type="cellIs" dxfId="920" priority="95" operator="equal">
      <formula>"Acción Preventiva"</formula>
    </cfRule>
    <cfRule type="cellIs" dxfId="919" priority="96" operator="equal">
      <formula>"Acción Correctiva"</formula>
    </cfRule>
  </conditionalFormatting>
  <conditionalFormatting sqref="J94">
    <cfRule type="cellIs" dxfId="918" priority="93" operator="equal">
      <formula>"Corrección"</formula>
    </cfRule>
  </conditionalFormatting>
  <conditionalFormatting sqref="J95">
    <cfRule type="cellIs" dxfId="917" priority="90" operator="equal">
      <formula>"Plan Mejoramiento"</formula>
    </cfRule>
    <cfRule type="cellIs" dxfId="916" priority="91" operator="equal">
      <formula>"Acción Preventiva"</formula>
    </cfRule>
    <cfRule type="cellIs" dxfId="915" priority="92" operator="equal">
      <formula>"Acción Correctiva"</formula>
    </cfRule>
  </conditionalFormatting>
  <conditionalFormatting sqref="J95">
    <cfRule type="cellIs" dxfId="914" priority="89" operator="equal">
      <formula>"Corrección"</formula>
    </cfRule>
  </conditionalFormatting>
  <conditionalFormatting sqref="J97">
    <cfRule type="cellIs" dxfId="913" priority="86" operator="equal">
      <formula>"Plan Mejoramiento"</formula>
    </cfRule>
    <cfRule type="cellIs" dxfId="912" priority="87" operator="equal">
      <formula>"Acción Preventiva"</formula>
    </cfRule>
    <cfRule type="cellIs" dxfId="911" priority="88" operator="equal">
      <formula>"Acción Correctiva"</formula>
    </cfRule>
  </conditionalFormatting>
  <conditionalFormatting sqref="J97">
    <cfRule type="cellIs" dxfId="910" priority="85" operator="equal">
      <formula>"Corrección"</formula>
    </cfRule>
  </conditionalFormatting>
  <conditionalFormatting sqref="J98">
    <cfRule type="cellIs" dxfId="909" priority="82" operator="equal">
      <formula>"Plan Mejoramiento"</formula>
    </cfRule>
    <cfRule type="cellIs" dxfId="908" priority="83" operator="equal">
      <formula>"Acción Preventiva"</formula>
    </cfRule>
    <cfRule type="cellIs" dxfId="907" priority="84" operator="equal">
      <formula>"Acción Correctiva"</formula>
    </cfRule>
  </conditionalFormatting>
  <conditionalFormatting sqref="J98">
    <cfRule type="cellIs" dxfId="906" priority="81" operator="equal">
      <formula>"Corrección"</formula>
    </cfRule>
  </conditionalFormatting>
  <conditionalFormatting sqref="J99">
    <cfRule type="cellIs" dxfId="905" priority="78" operator="equal">
      <formula>"Plan Mejoramiento"</formula>
    </cfRule>
    <cfRule type="cellIs" dxfId="904" priority="79" operator="equal">
      <formula>"Acción Preventiva"</formula>
    </cfRule>
    <cfRule type="cellIs" dxfId="903" priority="80" operator="equal">
      <formula>"Acción Correctiva"</formula>
    </cfRule>
  </conditionalFormatting>
  <conditionalFormatting sqref="J99">
    <cfRule type="cellIs" dxfId="902" priority="77" operator="equal">
      <formula>"Corrección"</formula>
    </cfRule>
  </conditionalFormatting>
  <conditionalFormatting sqref="J100">
    <cfRule type="cellIs" dxfId="901" priority="74" operator="equal">
      <formula>"Plan Mejoramiento"</formula>
    </cfRule>
    <cfRule type="cellIs" dxfId="900" priority="75" operator="equal">
      <formula>"Acción Preventiva"</formula>
    </cfRule>
    <cfRule type="cellIs" dxfId="899" priority="76" operator="equal">
      <formula>"Acción Correctiva"</formula>
    </cfRule>
  </conditionalFormatting>
  <conditionalFormatting sqref="J100">
    <cfRule type="cellIs" dxfId="898" priority="73" operator="equal">
      <formula>"Corrección"</formula>
    </cfRule>
  </conditionalFormatting>
  <conditionalFormatting sqref="J102">
    <cfRule type="cellIs" dxfId="897" priority="70" operator="equal">
      <formula>"Plan Mejoramiento"</formula>
    </cfRule>
    <cfRule type="cellIs" dxfId="896" priority="71" operator="equal">
      <formula>"Acción Preventiva"</formula>
    </cfRule>
    <cfRule type="cellIs" dxfId="895" priority="72" operator="equal">
      <formula>"Acción Correctiva"</formula>
    </cfRule>
  </conditionalFormatting>
  <conditionalFormatting sqref="J102">
    <cfRule type="cellIs" dxfId="894" priority="69" operator="equal">
      <formula>"Corrección"</formula>
    </cfRule>
  </conditionalFormatting>
  <conditionalFormatting sqref="J104">
    <cfRule type="cellIs" dxfId="893" priority="66" operator="equal">
      <formula>"Plan Mejoramiento"</formula>
    </cfRule>
    <cfRule type="cellIs" dxfId="892" priority="67" operator="equal">
      <formula>"Acción Preventiva"</formula>
    </cfRule>
    <cfRule type="cellIs" dxfId="891" priority="68" operator="equal">
      <formula>"Acción Correctiva"</formula>
    </cfRule>
  </conditionalFormatting>
  <conditionalFormatting sqref="J104">
    <cfRule type="cellIs" dxfId="890" priority="65" operator="equal">
      <formula>"Corrección"</formula>
    </cfRule>
  </conditionalFormatting>
  <conditionalFormatting sqref="J105">
    <cfRule type="cellIs" dxfId="889" priority="62" operator="equal">
      <formula>"Plan Mejoramiento"</formula>
    </cfRule>
    <cfRule type="cellIs" dxfId="888" priority="63" operator="equal">
      <formula>"Acción Preventiva"</formula>
    </cfRule>
    <cfRule type="cellIs" dxfId="887" priority="64" operator="equal">
      <formula>"Acción Correctiva"</formula>
    </cfRule>
  </conditionalFormatting>
  <conditionalFormatting sqref="J105">
    <cfRule type="cellIs" dxfId="886" priority="61" operator="equal">
      <formula>"Corrección"</formula>
    </cfRule>
  </conditionalFormatting>
  <conditionalFormatting sqref="J108">
    <cfRule type="cellIs" dxfId="885" priority="58" operator="equal">
      <formula>"Plan Mejoramiento"</formula>
    </cfRule>
    <cfRule type="cellIs" dxfId="884" priority="59" operator="equal">
      <formula>"Acción Preventiva"</formula>
    </cfRule>
    <cfRule type="cellIs" dxfId="883" priority="60" operator="equal">
      <formula>"Acción Correctiva"</formula>
    </cfRule>
  </conditionalFormatting>
  <conditionalFormatting sqref="J108">
    <cfRule type="cellIs" dxfId="882" priority="57" operator="equal">
      <formula>"Corrección"</formula>
    </cfRule>
  </conditionalFormatting>
  <conditionalFormatting sqref="J114">
    <cfRule type="cellIs" dxfId="881" priority="50" operator="equal">
      <formula>"Plan Mejoramiento"</formula>
    </cfRule>
    <cfRule type="cellIs" dxfId="880" priority="51" operator="equal">
      <formula>"Acción Preventiva"</formula>
    </cfRule>
    <cfRule type="cellIs" dxfId="879" priority="52" operator="equal">
      <formula>"Acción Correctiva"</formula>
    </cfRule>
  </conditionalFormatting>
  <conditionalFormatting sqref="J114">
    <cfRule type="cellIs" dxfId="878" priority="49" operator="equal">
      <formula>"Corrección"</formula>
    </cfRule>
  </conditionalFormatting>
  <conditionalFormatting sqref="J116">
    <cfRule type="cellIs" dxfId="877" priority="46" operator="equal">
      <formula>"Plan Mejoramiento"</formula>
    </cfRule>
    <cfRule type="cellIs" dxfId="876" priority="47" operator="equal">
      <formula>"Acción Preventiva"</formula>
    </cfRule>
    <cfRule type="cellIs" dxfId="875" priority="48" operator="equal">
      <formula>"Acción Correctiva"</formula>
    </cfRule>
  </conditionalFormatting>
  <conditionalFormatting sqref="J116">
    <cfRule type="cellIs" dxfId="874" priority="45" operator="equal">
      <formula>"Corrección"</formula>
    </cfRule>
  </conditionalFormatting>
  <conditionalFormatting sqref="J117">
    <cfRule type="cellIs" dxfId="873" priority="42" operator="equal">
      <formula>"Plan Mejoramiento"</formula>
    </cfRule>
    <cfRule type="cellIs" dxfId="872" priority="43" operator="equal">
      <formula>"Acción Preventiva"</formula>
    </cfRule>
    <cfRule type="cellIs" dxfId="871" priority="44" operator="equal">
      <formula>"Acción Correctiva"</formula>
    </cfRule>
  </conditionalFormatting>
  <conditionalFormatting sqref="J117">
    <cfRule type="cellIs" dxfId="870" priority="41" operator="equal">
      <formula>"Corrección"</formula>
    </cfRule>
  </conditionalFormatting>
  <conditionalFormatting sqref="J119">
    <cfRule type="cellIs" dxfId="869" priority="38" operator="equal">
      <formula>"Plan Mejoramiento"</formula>
    </cfRule>
    <cfRule type="cellIs" dxfId="868" priority="39" operator="equal">
      <formula>"Acción Preventiva"</formula>
    </cfRule>
    <cfRule type="cellIs" dxfId="867" priority="40" operator="equal">
      <formula>"Acción Correctiva"</formula>
    </cfRule>
  </conditionalFormatting>
  <conditionalFormatting sqref="J119">
    <cfRule type="cellIs" dxfId="866" priority="37" operator="equal">
      <formula>"Corrección"</formula>
    </cfRule>
  </conditionalFormatting>
  <conditionalFormatting sqref="J121">
    <cfRule type="cellIs" dxfId="865" priority="34" operator="equal">
      <formula>"Plan Mejoramiento"</formula>
    </cfRule>
    <cfRule type="cellIs" dxfId="864" priority="35" operator="equal">
      <formula>"Acción Preventiva"</formula>
    </cfRule>
    <cfRule type="cellIs" dxfId="863" priority="36" operator="equal">
      <formula>"Acción Correctiva"</formula>
    </cfRule>
  </conditionalFormatting>
  <conditionalFormatting sqref="J121">
    <cfRule type="cellIs" dxfId="862" priority="33" operator="equal">
      <formula>"Corrección"</formula>
    </cfRule>
  </conditionalFormatting>
  <conditionalFormatting sqref="J122">
    <cfRule type="cellIs" dxfId="861" priority="30" operator="equal">
      <formula>"Plan Mejoramiento"</formula>
    </cfRule>
    <cfRule type="cellIs" dxfId="860" priority="31" operator="equal">
      <formula>"Acción Preventiva"</formula>
    </cfRule>
    <cfRule type="cellIs" dxfId="859" priority="32" operator="equal">
      <formula>"Acción Correctiva"</formula>
    </cfRule>
  </conditionalFormatting>
  <conditionalFormatting sqref="J122">
    <cfRule type="cellIs" dxfId="858" priority="29" operator="equal">
      <formula>"Corrección"</formula>
    </cfRule>
  </conditionalFormatting>
  <conditionalFormatting sqref="J123">
    <cfRule type="cellIs" dxfId="857" priority="26" operator="equal">
      <formula>"Plan Mejoramiento"</formula>
    </cfRule>
    <cfRule type="cellIs" dxfId="856" priority="27" operator="equal">
      <formula>"Acción Preventiva"</formula>
    </cfRule>
    <cfRule type="cellIs" dxfId="855" priority="28" operator="equal">
      <formula>"Acción Correctiva"</formula>
    </cfRule>
  </conditionalFormatting>
  <conditionalFormatting sqref="J123">
    <cfRule type="cellIs" dxfId="854" priority="25" operator="equal">
      <formula>"Corrección"</formula>
    </cfRule>
  </conditionalFormatting>
  <conditionalFormatting sqref="AA84:AA147">
    <cfRule type="duplicateValues" dxfId="853" priority="1798"/>
    <cfRule type="containsText" dxfId="852" priority="1799" operator="containsText" text="cerrada">
      <formula>NOT(ISERROR(SEARCH("cerrada",AA84)))</formula>
    </cfRule>
  </conditionalFormatting>
  <conditionalFormatting sqref="AA8:AA147">
    <cfRule type="containsText" dxfId="851" priority="1802" operator="containsText" text="En Ejecución oportuna">
      <formula>NOT(ISERROR(SEARCH("En Ejecución oportuna",AA8)))</formula>
    </cfRule>
    <cfRule type="containsText" dxfId="850" priority="1803" operator="containsText" text="En Ejecución">
      <formula>NOT(ISERROR(SEARCH("En Ejecución",AA8)))</formula>
    </cfRule>
    <cfRule type="duplicateValues" dxfId="849" priority="1804"/>
    <cfRule type="containsText" dxfId="848" priority="1805" operator="containsText" text="En Ejecución ">
      <formula>NOT(ISERROR(SEARCH("En Ejecución ",AA8)))</formula>
    </cfRule>
  </conditionalFormatting>
  <conditionalFormatting sqref="AA8:AA147">
    <cfRule type="duplicateValues" dxfId="847" priority="1810"/>
    <cfRule type="containsText" dxfId="846" priority="1811" operator="containsText" text="cerrada">
      <formula>NOT(ISERROR(SEARCH("cerrada",AA8)))</formula>
    </cfRule>
  </conditionalFormatting>
  <conditionalFormatting sqref="AA84:AA146">
    <cfRule type="containsText" dxfId="845" priority="1814" operator="containsText" text="En Ejecución">
      <formula>NOT(ISERROR(SEARCH("En Ejecución",AA84)))</formula>
    </cfRule>
    <cfRule type="duplicateValues" dxfId="844" priority="1815"/>
    <cfRule type="containsText" dxfId="843" priority="1816" operator="containsText" text="En Ejecución ">
      <formula>NOT(ISERROR(SEARCH("En Ejecución ",AA84)))</formula>
    </cfRule>
  </conditionalFormatting>
  <conditionalFormatting sqref="AA84:AA146">
    <cfRule type="duplicateValues" dxfId="842" priority="1820"/>
    <cfRule type="containsText" dxfId="841" priority="1821" operator="containsText" text="cerrada">
      <formula>NOT(ISERROR(SEARCH("cerrada",AA84)))</formula>
    </cfRule>
  </conditionalFormatting>
  <conditionalFormatting sqref="AA84:AA147">
    <cfRule type="containsText" dxfId="840" priority="1824" operator="containsText" text="En Ejecución oportuna">
      <formula>NOT(ISERROR(SEARCH("En Ejecución oportuna",AA84)))</formula>
    </cfRule>
    <cfRule type="containsText" dxfId="839" priority="1825" operator="containsText" text="En Ejecución">
      <formula>NOT(ISERROR(SEARCH("En Ejecución",AA84)))</formula>
    </cfRule>
    <cfRule type="duplicateValues" dxfId="838" priority="1826"/>
    <cfRule type="containsText" dxfId="837" priority="1827" operator="containsText" text="En Ejecución ">
      <formula>NOT(ISERROR(SEARCH("En Ejecución ",AA84)))</formula>
    </cfRule>
  </conditionalFormatting>
  <conditionalFormatting sqref="J125">
    <cfRule type="cellIs" dxfId="836" priority="22" operator="equal">
      <formula>"Plan Mejoramiento"</formula>
    </cfRule>
    <cfRule type="cellIs" dxfId="835" priority="23" operator="equal">
      <formula>"Acción Preventiva"</formula>
    </cfRule>
    <cfRule type="cellIs" dxfId="834" priority="24" operator="equal">
      <formula>"Acción Correctiva"</formula>
    </cfRule>
  </conditionalFormatting>
  <conditionalFormatting sqref="J125">
    <cfRule type="cellIs" dxfId="833" priority="21" operator="equal">
      <formula>"Corrección"</formula>
    </cfRule>
  </conditionalFormatting>
  <conditionalFormatting sqref="J140">
    <cfRule type="cellIs" dxfId="832" priority="18" operator="equal">
      <formula>"Plan Mejoramiento"</formula>
    </cfRule>
    <cfRule type="cellIs" dxfId="831" priority="19" operator="equal">
      <formula>"Acción Preventiva"</formula>
    </cfRule>
    <cfRule type="cellIs" dxfId="830" priority="20" operator="equal">
      <formula>"Acción Correctiva"</formula>
    </cfRule>
  </conditionalFormatting>
  <conditionalFormatting sqref="J140">
    <cfRule type="cellIs" dxfId="829" priority="17" operator="equal">
      <formula>"Corrección"</formula>
    </cfRule>
  </conditionalFormatting>
  <conditionalFormatting sqref="J142">
    <cfRule type="cellIs" dxfId="828" priority="14" operator="equal">
      <formula>"Plan Mejoramiento"</formula>
    </cfRule>
    <cfRule type="cellIs" dxfId="827" priority="15" operator="equal">
      <formula>"Acción Preventiva"</formula>
    </cfRule>
    <cfRule type="cellIs" dxfId="826" priority="16" operator="equal">
      <formula>"Acción Correctiva"</formula>
    </cfRule>
  </conditionalFormatting>
  <conditionalFormatting sqref="J142">
    <cfRule type="cellIs" dxfId="825" priority="13" operator="equal">
      <formula>"Corrección"</formula>
    </cfRule>
  </conditionalFormatting>
  <conditionalFormatting sqref="J91">
    <cfRule type="cellIs" dxfId="824" priority="10" operator="equal">
      <formula>"Plan Mejoramiento"</formula>
    </cfRule>
    <cfRule type="cellIs" dxfId="823" priority="11" operator="equal">
      <formula>"Acción Preventiva"</formula>
    </cfRule>
    <cfRule type="cellIs" dxfId="822" priority="12" operator="equal">
      <formula>"Acción Correctiva"</formula>
    </cfRule>
  </conditionalFormatting>
  <conditionalFormatting sqref="J91">
    <cfRule type="cellIs" dxfId="821" priority="9" operator="equal">
      <formula>"Corrección"</formula>
    </cfRule>
  </conditionalFormatting>
  <conditionalFormatting sqref="J131">
    <cfRule type="cellIs" dxfId="820" priority="6" operator="equal">
      <formula>"Plan Mejoramiento"</formula>
    </cfRule>
    <cfRule type="cellIs" dxfId="819" priority="7" operator="equal">
      <formula>"Acción Preventiva"</formula>
    </cfRule>
    <cfRule type="cellIs" dxfId="818" priority="8" operator="equal">
      <formula>"Acción Correctiva"</formula>
    </cfRule>
  </conditionalFormatting>
  <conditionalFormatting sqref="J131">
    <cfRule type="cellIs" dxfId="817" priority="5" operator="equal">
      <formula>"Corrección"</formula>
    </cfRule>
  </conditionalFormatting>
  <conditionalFormatting sqref="J110">
    <cfRule type="cellIs" dxfId="816" priority="2" operator="equal">
      <formula>"Plan Mejoramiento"</formula>
    </cfRule>
    <cfRule type="cellIs" dxfId="815" priority="3" operator="equal">
      <formula>"Acción Preventiva"</formula>
    </cfRule>
    <cfRule type="cellIs" dxfId="814" priority="4" operator="equal">
      <formula>"Acción Correctiva"</formula>
    </cfRule>
  </conditionalFormatting>
  <conditionalFormatting sqref="J110">
    <cfRule type="cellIs" dxfId="813" priority="1" operator="equal">
      <formula>"Corrección"</formula>
    </cfRule>
  </conditionalFormatting>
  <dataValidations xWindow="227" yWindow="291" count="18">
    <dataValidation allowBlank="1" showInputMessage="1" showErrorMessage="1" prompt="Fuente: Seleccione de la lista desplegable la fuente del hallazgo, si no corresponde a ninguna fuente, entonces seleccione &quot;OTROS&quot;" sqref="E7"/>
    <dataValidation type="list" allowBlank="1" showInputMessage="1" showErrorMessage="1" sqref="F148">
      <formula1>$B$2:$B$87</formula1>
    </dataValidation>
    <dataValidation allowBlank="1" showInputMessage="1" showErrorMessage="1" prompt="No.: Número que identifica la acción dentro del Plan de Mejoramiento. Es asignado por Control Interno, una vez se valide el Plan de Mejromaiento formulado por el responsable" sqref="A7"/>
    <dataValidation allowBlank="1" showInputMessage="1" showErrorMessage="1" prompt="Proceso Auditado: Seleccione de la lista desplegableel proceso donde fue encontrado el Hallazgo / No conformidad - recomendación / Oportunidad de Mejora" sqref="B7"/>
    <dataValidation allowBlank="1" showInputMessage="1" showErrorMessage="1" prompt="Código del Hallazgo / No conformidad - recomendación / Oportunidad de Mejora. Asignado por Control Interno de acuerdo con el ranking dentro del Plan de Mejoramiento" sqref="C7"/>
    <dataValidation allowBlank="1" showInputMessage="1" showErrorMessage="1" prompt="Origen: Seleccione de la lista desplegable si el Hallazgo / No conformidad - recomendación / Oportunidad de Mejora es de origen interno o externo" sqref="D7"/>
    <dataValidation allowBlank="1" showInputMessage="1" showErrorMessage="1" prompt="Tema: Escriba el título completo de la auditoría o informe realizado" sqref="F7"/>
    <dataValidation allowBlank="1" showInputMessage="1" showErrorMessage="1" prompt="Auditor: Seleccione de la lista desplegable el nombre del auditor que desarrolló la auditoría" sqref="G7"/>
    <dataValidation allowBlank="1" showInputMessage="1" showErrorMessage="1" prompt="Fecha de detección (dd-mmm-aaaa): Escribir en formato dd-mmm-aaaa la fecha de entrega del informe final de auditoría, ésta debe corresponder a la fecha de la comunicación oficial a los responsables" sqref="H7"/>
    <dataValidation allowBlank="1" showInputMessage="1" showErrorMessage="1" prompt="Tipo: Seleccionar de la lista desplegable si es un Hallazgo / No conformidad ó recomendación / Oportunidad de Mejora" sqref="I7"/>
    <dataValidation allowBlank="1" showInputMessage="1" showErrorMessage="1" prompt="Descripción: Escribir aquí el Hallazgo / No conformidad - recomendación / Oportunidad de Mejora, tal y como se encuentra en el informe o fuente de información" sqref="J7"/>
    <dataValidation allowBlank="1" showInputMessage="1" showErrorMessage="1" prompt="Fecha formulación PM (dd-mmm-aaaa): Escriba en formato dd-mmm-aaaa, la fecha en la cual presenta el Plan de Mejormaiento a Control Interno. Esta fecha será modificada posteriormente una vez el Plan haya sido validado por Control Interno" sqref="AL7 L7"/>
    <dataValidation allowBlank="1" showInputMessage="1" showErrorMessage="1" prompt="Causas: Realice el análisis de causas, empleando para ello alguna de las siguientes metodologías: 5 ¿por qué?, espina de pescado, lluvia de ideas." sqref="AM7 M7"/>
    <dataValidation allowBlank="1" showInputMessage="1" showErrorMessage="1" prompt="Presentación Plan de Mejoramiento: Seleccione de la lista desplegable si el líder del proceso formuló o no acción frente al Hallazgo / No Conformidad - recomendación / Oportunidad de Mejora" sqref="K7"/>
    <dataValidation allowBlank="1" showInputMessage="1" showErrorMessage="1" prompt="Acción: Seleccione de la lista desplegable el tipo de acción a formular. Corrección, Correctiva, Preventiva o de Mejora" sqref="N7"/>
    <dataValidation allowBlank="1" showInputMessage="1" showErrorMessage="1" prompt="Acción: Escriba la acción a realizar iniciando con un verbo duro en infinitivo: hacer, realizar, ejecutar, elaborar, socializar, divulgar, etc., verbos que impliquen acción tangible, que se pueda cuantificar" sqref="O7"/>
    <dataValidation allowBlank="1" showInputMessage="1" showErrorMessage="1" prompt="Nombre indicador: Escriba el nombre o título del indicador que medirá el avance de la acción formulada. Debe ser simple, claro, corto e incluir la característica más relevante de lo que se pretende medir" sqref="P7"/>
    <dataValidation allowBlank="1" showInputMessage="1" showErrorMessage="1" prompt="Fórmula indicador: Escriba aquí la fórmula matemática que utilizará para medir las variables" sqref="Q7"/>
  </dataValidations>
  <pageMargins left="1.1811023622047245" right="0.19685039370078741" top="0.98425196850393704" bottom="0.39370078740157483" header="0.39370078740157483" footer="0"/>
  <pageSetup paperSize="5" scale="53" pageOrder="overThenDown" orientation="landscape" r:id="rId1"/>
  <headerFooter>
    <oddFooter>&amp;R&amp;P de &amp;N</oddFooter>
  </headerFooter>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1472" operator="containsText" id="{77376813-46EE-4762-8122-199A67FC1955}">
            <xm:f>NOT(ISERROR(SEARCH(DATOS!$G$2,M8)))</xm:f>
            <xm:f>DATOS!$G$2</xm:f>
            <x14:dxf>
              <font>
                <color rgb="FF9C0006"/>
              </font>
              <fill>
                <patternFill>
                  <bgColor rgb="FFFFC7CE"/>
                </patternFill>
              </fill>
            </x14:dxf>
          </x14:cfRule>
          <xm:sqref>M8:M83 O81:O146</xm:sqref>
        </x14:conditionalFormatting>
        <x14:conditionalFormatting xmlns:xm="http://schemas.microsoft.com/office/excel/2006/main">
          <x14:cfRule type="containsText" priority="1445" operator="containsText" id="{99412436-9DBE-4E64-AB64-DF2107DE686F}">
            <xm:f>NOT(ISERROR(SEARCH(DATOS!$G$4,O147)))</xm:f>
            <xm:f>DATOS!$G$4</xm:f>
            <x14:dxf>
              <font>
                <color rgb="FF9C0006"/>
              </font>
              <fill>
                <patternFill>
                  <bgColor rgb="FFFFC7CE"/>
                </patternFill>
              </fill>
            </x14:dxf>
          </x14:cfRule>
          <x14:cfRule type="containsText" priority="1468" operator="containsText" id="{6263EFDB-2AE3-436D-B615-77CC4C2FC1DA}">
            <xm:f>NOT(ISERROR(SEARCH(DATOS!$G$4,O147)))</xm:f>
            <xm:f>DATOS!$G$4</xm:f>
            <x14:dxf>
              <font>
                <color rgb="FF006100"/>
              </font>
              <fill>
                <patternFill>
                  <bgColor rgb="FFC6EFCE"/>
                </patternFill>
              </fill>
            </x14:dxf>
          </x14:cfRule>
          <xm:sqref>O147</xm:sqref>
        </x14:conditionalFormatting>
        <x14:conditionalFormatting xmlns:xm="http://schemas.microsoft.com/office/excel/2006/main">
          <x14:cfRule type="containsText" priority="1450" operator="containsText" id="{F263164B-8EC0-4C37-8030-3F2B8FBEBF92}">
            <xm:f>NOT(ISERROR(SEARCH(DATOS!$E$3,I8)))</xm:f>
            <xm:f>DATOS!$E$3</xm:f>
            <x14:dxf>
              <fill>
                <gradientFill degree="90">
                  <stop position="0">
                    <color theme="0"/>
                  </stop>
                  <stop position="0.5">
                    <color theme="8" tint="0.40000610370189521"/>
                  </stop>
                  <stop position="1">
                    <color theme="0"/>
                  </stop>
                </gradientFill>
              </fill>
            </x14:dxf>
          </x14:cfRule>
          <x14:cfRule type="containsText" priority="1451" operator="containsText" id="{CD172FA6-EBB6-47D4-AD10-63DE49915FCF}">
            <xm:f>NOT(ISERROR(SEARCH(DATOS!$E$2,I8)))</xm:f>
            <xm:f>DATOS!$E$2</xm:f>
            <x14:dxf>
              <fill>
                <gradientFill degree="90">
                  <stop position="0">
                    <color theme="0"/>
                  </stop>
                  <stop position="0.5">
                    <color theme="5" tint="0.40000610370189521"/>
                  </stop>
                  <stop position="1">
                    <color theme="0"/>
                  </stop>
                </gradientFill>
              </fill>
            </x14:dxf>
          </x14:cfRule>
          <xm:sqref>I8:I45 I59:I66 I68:I147</xm:sqref>
        </x14:conditionalFormatting>
        <x14:conditionalFormatting xmlns:xm="http://schemas.microsoft.com/office/excel/2006/main">
          <x14:cfRule type="containsText" priority="1249" operator="containsText" id="{2462F5EA-4B5B-446B-A5D4-2BE822BF693D}">
            <xm:f>NOT(ISERROR(SEARCH(DATOS!$A$18,B8)))</xm:f>
            <xm:f>DATOS!$A$18</xm:f>
            <x14:dxf>
              <fill>
                <patternFill>
                  <bgColor theme="6" tint="0.79998168889431442"/>
                </patternFill>
              </fill>
            </x14:dxf>
          </x14:cfRule>
          <x14:cfRule type="containsText" priority="1250" operator="containsText" id="{500157B6-BB39-4294-B1C6-B885D6A89C49}">
            <xm:f>NOT(ISERROR(SEARCH(DATOS!$A$17,B8)))</xm:f>
            <xm:f>DATOS!$A$17</xm:f>
            <x14:dxf>
              <fill>
                <patternFill>
                  <bgColor theme="0" tint="-0.14996795556505021"/>
                </patternFill>
              </fill>
            </x14:dxf>
          </x14:cfRule>
          <x14:cfRule type="containsText" priority="1251" operator="containsText" id="{D0CCB891-958A-4DB9-9F45-97E3D9484F49}">
            <xm:f>NOT(ISERROR(SEARCH(DATOS!$A$16,B8)))</xm:f>
            <xm:f>DATOS!$A$16</xm:f>
            <x14:dxf>
              <fill>
                <patternFill>
                  <bgColor theme="0" tint="-0.14996795556505021"/>
                </patternFill>
              </fill>
            </x14:dxf>
          </x14:cfRule>
          <x14:cfRule type="containsText" priority="1252" operator="containsText" id="{D146F43D-DCB3-4BB2-A023-E2F01FEAE03B}">
            <xm:f>NOT(ISERROR(SEARCH(DATOS!$A$15,B8)))</xm:f>
            <xm:f>DATOS!$A$15</xm:f>
            <x14:dxf>
              <fill>
                <gradientFill degree="90">
                  <stop position="0">
                    <color theme="0"/>
                  </stop>
                  <stop position="1">
                    <color rgb="FF2EBBB8"/>
                  </stop>
                </gradientFill>
              </fill>
            </x14:dxf>
          </x14:cfRule>
          <x14:cfRule type="containsText" priority="1253" operator="containsText" id="{672EC4DD-E980-4E20-8726-A1BEC8736537}">
            <xm:f>NOT(ISERROR(SEARCH(DATOS!$A$14,B8)))</xm:f>
            <xm:f>DATOS!$A$14</xm:f>
            <x14:dxf>
              <fill>
                <gradientFill degree="90">
                  <stop position="0">
                    <color theme="0"/>
                  </stop>
                  <stop position="0.5">
                    <color rgb="FFA48EBC"/>
                  </stop>
                  <stop position="1">
                    <color theme="0"/>
                  </stop>
                </gradientFill>
              </fill>
            </x14:dxf>
          </x14:cfRule>
          <x14:cfRule type="containsText" priority="1254" operator="containsText" id="{36526EF0-CB9A-450E-820D-EE6690868577}">
            <xm:f>NOT(ISERROR(SEARCH(DATOS!$A$13,B8)))</xm:f>
            <xm:f>DATOS!$A$13</xm:f>
            <x14:dxf>
              <fill>
                <gradientFill degree="90">
                  <stop position="0">
                    <color theme="0"/>
                  </stop>
                  <stop position="1">
                    <color rgb="FF2EBBB8"/>
                  </stop>
                </gradientFill>
              </fill>
            </x14:dxf>
          </x14:cfRule>
          <x14:cfRule type="containsText" priority="1255" operator="containsText" id="{C491FEE5-6CEE-4A76-B365-0548814158EC}">
            <xm:f>NOT(ISERROR(SEARCH(DATOS!$A$12,B8)))</xm:f>
            <xm:f>DATOS!$A$12</xm:f>
            <x14:dxf>
              <fill>
                <gradientFill degree="90">
                  <stop position="0">
                    <color theme="0"/>
                  </stop>
                  <stop position="0.5">
                    <color rgb="FFA48EBC"/>
                  </stop>
                  <stop position="1">
                    <color theme="0"/>
                  </stop>
                </gradientFill>
              </fill>
            </x14:dxf>
          </x14:cfRule>
          <x14:cfRule type="containsText" priority="1256" operator="containsText" id="{C8509B18-B47F-49AE-B37E-1F2282888B29}">
            <xm:f>NOT(ISERROR(SEARCH(DATOS!$A$11,B8)))</xm:f>
            <xm:f>DATOS!$A$11</xm:f>
            <x14:dxf>
              <fill>
                <gradientFill degree="90">
                  <stop position="0">
                    <color theme="0"/>
                  </stop>
                  <stop position="0.5">
                    <color rgb="FFA48EBC"/>
                  </stop>
                  <stop position="1">
                    <color theme="0"/>
                  </stop>
                </gradientFill>
              </fill>
            </x14:dxf>
          </x14:cfRule>
          <x14:cfRule type="containsText" priority="1257" operator="containsText" id="{65E546BF-1A74-42CF-B2A7-29EB05AE335A}">
            <xm:f>NOT(ISERROR(SEARCH(DATOS!$A$10,B8)))</xm:f>
            <xm:f>DATOS!$A$10</xm:f>
            <x14:dxf>
              <fill>
                <gradientFill degree="90">
                  <stop position="0">
                    <color theme="0"/>
                  </stop>
                  <stop position="0.5">
                    <color rgb="FFA48EBC"/>
                  </stop>
                  <stop position="1">
                    <color theme="0"/>
                  </stop>
                </gradientFill>
              </fill>
            </x14:dxf>
          </x14:cfRule>
          <x14:cfRule type="containsText" priority="1258" operator="containsText" id="{B046C010-AA5C-4ACC-9106-245755D55F63}">
            <xm:f>NOT(ISERROR(SEARCH(DATOS!$A$9,B8)))</xm:f>
            <xm:f>DATOS!$A$9</xm:f>
            <x14:dxf>
              <fill>
                <gradientFill degree="270">
                  <stop position="0">
                    <color theme="0"/>
                  </stop>
                  <stop position="1">
                    <color theme="9" tint="-0.25098422193060094"/>
                  </stop>
                </gradientFill>
              </fill>
            </x14:dxf>
          </x14:cfRule>
          <x14:cfRule type="containsText" priority="1259" operator="containsText" id="{4646180A-F551-4D71-9932-6AF752ED8436}">
            <xm:f>NOT(ISERROR(SEARCH(DATOS!$A$8,B8)))</xm:f>
            <xm:f>DATOS!$A$8</xm:f>
            <x14:dxf>
              <fill>
                <gradientFill degree="270">
                  <stop position="0">
                    <color theme="0"/>
                  </stop>
                  <stop position="1">
                    <color theme="9" tint="-0.25098422193060094"/>
                  </stop>
                </gradientFill>
              </fill>
            </x14:dxf>
          </x14:cfRule>
          <x14:cfRule type="containsText" priority="1260" operator="containsText" id="{221C9289-982E-4D2E-8D2C-65A1BD5F6FEB}">
            <xm:f>NOT(ISERROR(SEARCH(DATOS!$A$7,B8)))</xm:f>
            <xm:f>DATOS!$A$7</xm:f>
            <x14:dxf>
              <fill>
                <gradientFill degree="270">
                  <stop position="0">
                    <color theme="0"/>
                  </stop>
                  <stop position="1">
                    <color theme="9" tint="-0.25098422193060094"/>
                  </stop>
                </gradientFill>
              </fill>
            </x14:dxf>
          </x14:cfRule>
          <x14:cfRule type="containsText" priority="1261" operator="containsText" id="{A3461E92-81C7-4030-A6B3-C22A6FEEAEEC}">
            <xm:f>NOT(ISERROR(SEARCH(DATOS!$A$6,B8)))</xm:f>
            <xm:f>DATOS!$A$6</xm:f>
            <x14:dxf>
              <fill>
                <gradientFill degree="270">
                  <stop position="0">
                    <color theme="0"/>
                  </stop>
                  <stop position="1">
                    <color theme="9" tint="-0.25098422193060094"/>
                  </stop>
                </gradientFill>
              </fill>
            </x14:dxf>
          </x14:cfRule>
          <x14:cfRule type="containsText" priority="1262" operator="containsText" id="{4F2F47B8-2066-4137-AE29-084C1017661A}">
            <xm:f>NOT(ISERROR(SEARCH(DATOS!$A$5,B8)))</xm:f>
            <xm:f>DATOS!$A$5</xm:f>
            <x14:dxf>
              <fill>
                <gradientFill degree="270">
                  <stop position="0">
                    <color theme="0"/>
                  </stop>
                  <stop position="1">
                    <color theme="9" tint="-0.25098422193060094"/>
                  </stop>
                </gradientFill>
              </fill>
            </x14:dxf>
          </x14:cfRule>
          <x14:cfRule type="containsText" priority="1263" operator="containsText" id="{E8FFFFB9-DCEF-44A9-AEC7-FBA57460B312}">
            <xm:f>NOT(ISERROR(SEARCH(DATOS!$A$4,B8)))</xm:f>
            <xm:f>DATOS!$A$4</xm:f>
            <x14:dxf>
              <fill>
                <gradientFill degree="90">
                  <stop position="0">
                    <color theme="0"/>
                  </stop>
                  <stop position="1">
                    <color rgb="FF2EBBB8"/>
                  </stop>
                </gradientFill>
              </fill>
            </x14:dxf>
          </x14:cfRule>
          <x14:cfRule type="containsText" priority="1264" operator="containsText" id="{43CDD53F-5C8C-41F0-9143-BB785157533B}">
            <xm:f>NOT(ISERROR(SEARCH(DATOS!$A$3,B8)))</xm:f>
            <xm:f>DATOS!$A$3</xm:f>
            <x14:dxf>
              <fill>
                <gradientFill degree="90">
                  <stop position="0">
                    <color theme="0"/>
                  </stop>
                  <stop position="1">
                    <color rgb="FF2EBBB8"/>
                  </stop>
                </gradientFill>
              </fill>
            </x14:dxf>
          </x14:cfRule>
          <x14:cfRule type="containsText" priority="1265" operator="containsText" id="{F161C40E-FF69-4F8F-83EB-AD73F47E9329}">
            <xm:f>NOT(ISERROR(SEARCH(DATOS!$A$2,B8)))</xm:f>
            <xm:f>DATOS!$A$2</xm:f>
            <x14:dxf>
              <fill>
                <gradientFill degree="90">
                  <stop position="0">
                    <color theme="0"/>
                  </stop>
                  <stop position="1">
                    <color rgb="FF2EBBB8"/>
                  </stop>
                </gradientFill>
              </fill>
            </x14:dxf>
          </x14:cfRule>
          <xm:sqref>B8:B25 B40 B42:B45 B59:B61 B65:B66 B68 B80:B148</xm:sqref>
        </x14:conditionalFormatting>
        <x14:conditionalFormatting xmlns:xm="http://schemas.microsoft.com/office/excel/2006/main">
          <x14:cfRule type="containsText" priority="1247" operator="containsText" id="{543689B0-9510-47C6-B2D2-1E5844890639}">
            <xm:f>NOT(ISERROR(SEARCH(DATOS!$F$3,K8)))</xm:f>
            <xm:f>DATOS!$F$3</xm:f>
            <x14:dxf>
              <fill>
                <patternFill>
                  <bgColor rgb="FFFF828C"/>
                </patternFill>
              </fill>
            </x14:dxf>
          </x14:cfRule>
          <x14:cfRule type="containsText" priority="1248" operator="containsText" id="{39D92B68-1116-4FDF-B236-643F7889579E}">
            <xm:f>NOT(ISERROR(SEARCH(DATOS!$F$2,K8)))</xm:f>
            <xm:f>DATOS!$F$2</xm:f>
            <x14:dxf>
              <fill>
                <patternFill>
                  <bgColor rgb="FFC8E6AA"/>
                </patternFill>
              </fill>
            </x14:dxf>
          </x14:cfRule>
          <xm:sqref>K8:K148</xm:sqref>
        </x14:conditionalFormatting>
        <x14:conditionalFormatting xmlns:xm="http://schemas.microsoft.com/office/excel/2006/main">
          <x14:cfRule type="containsText" priority="1243" operator="containsText" id="{1E19B790-7383-42AA-BB2B-D2577023BF89}">
            <xm:f>NOT(ISERROR(SEARCH(DATOS!$G$5,N8)))</xm:f>
            <xm:f>DATOS!$G$5</xm:f>
            <x14:dxf>
              <fill>
                <gradientFill degree="45">
                  <stop position="0">
                    <color theme="0"/>
                  </stop>
                  <stop position="0.5">
                    <color theme="7" tint="0.80001220740379042"/>
                  </stop>
                  <stop position="1">
                    <color theme="0"/>
                  </stop>
                </gradientFill>
              </fill>
            </x14:dxf>
          </x14:cfRule>
          <x14:cfRule type="containsText" priority="1244" operator="containsText" id="{444BB9A9-0EE6-43D3-AF8A-FB6DD08900D3}">
            <xm:f>NOT(ISERROR(SEARCH(DATOS!$G$4,N8)))</xm:f>
            <xm:f>DATOS!$G$4</xm:f>
            <x14:dxf>
              <fill>
                <gradientFill degree="45">
                  <stop position="0">
                    <color theme="0"/>
                  </stop>
                  <stop position="0.5">
                    <color rgb="FFE6F0DC"/>
                  </stop>
                  <stop position="1">
                    <color theme="0"/>
                  </stop>
                </gradientFill>
              </fill>
            </x14:dxf>
          </x14:cfRule>
          <x14:cfRule type="containsText" priority="1245" operator="containsText" id="{1E1474A7-D8EA-449A-A0B4-EED4C301159F}">
            <xm:f>NOT(ISERROR(SEARCH(DATOS!$G$3,N8)))</xm:f>
            <xm:f>DATOS!$G$3</xm:f>
            <x14:dxf>
              <fill>
                <gradientFill degree="135">
                  <stop position="0">
                    <color theme="0"/>
                  </stop>
                  <stop position="0.5">
                    <color rgb="FFF0DCDC"/>
                  </stop>
                  <stop position="1">
                    <color theme="0"/>
                  </stop>
                </gradientFill>
              </fill>
            </x14:dxf>
          </x14:cfRule>
          <x14:cfRule type="containsText" priority="1246" operator="containsText" id="{F170B71C-0F14-4870-841A-09B70F2E461A}">
            <xm:f>NOT(ISERROR(SEARCH(DATOS!$G$2,N8)))</xm:f>
            <xm:f>DATOS!$G$2</xm:f>
            <x14:dxf>
              <fill>
                <gradientFill degree="45">
                  <stop position="0">
                    <color theme="0"/>
                  </stop>
                  <stop position="0.5">
                    <color rgb="FFDCE6F0"/>
                  </stop>
                  <stop position="1">
                    <color theme="0"/>
                  </stop>
                </gradientFill>
              </fill>
            </x14:dxf>
          </x14:cfRule>
          <xm:sqref>N8:N148</xm:sqref>
        </x14:conditionalFormatting>
        <x14:conditionalFormatting xmlns:xm="http://schemas.microsoft.com/office/excel/2006/main">
          <x14:cfRule type="cellIs" priority="1483" operator="equal" id="{5C260A61-69A5-4622-90A6-28AF3615A7BE}">
            <xm:f>DATOS!$I$5</xm:f>
            <x14:dxf>
              <font>
                <color theme="1"/>
              </font>
              <fill>
                <gradientFill degree="225">
                  <stop position="0">
                    <color theme="0"/>
                  </stop>
                  <stop position="1">
                    <color rgb="FF92D050"/>
                  </stop>
                </gradientFill>
              </fill>
            </x14:dxf>
          </x14:cfRule>
          <x14:cfRule type="cellIs" priority="1484" operator="equal" id="{6FC17061-A925-423C-B00B-EE85EB0217D5}">
            <xm:f>DATOS!$I$5</xm:f>
            <x14:dxf>
              <font>
                <color theme="1"/>
              </font>
              <fill>
                <gradientFill degree="225">
                  <stop position="0">
                    <color theme="0"/>
                  </stop>
                  <stop position="1">
                    <color theme="9" tint="0.59999389629810485"/>
                  </stop>
                </gradientFill>
              </fill>
            </x14:dxf>
          </x14:cfRule>
          <x14:cfRule type="cellIs" priority="1485" operator="equal" id="{3B3DA04F-0EA2-4008-843D-75FD238FA83A}">
            <xm:f>DATOS!$I$5</xm:f>
            <x14:dxf>
              <font>
                <color rgb="FF9C0006"/>
              </font>
              <fill>
                <patternFill>
                  <bgColor rgb="FFFFC7CE"/>
                </patternFill>
              </fill>
            </x14:dxf>
          </x14:cfRule>
          <x14:cfRule type="cellIs" priority="1486" operator="equal" id="{BB59244E-6C30-43FC-8E89-CCC051B870C1}">
            <xm:f>DATOS!$I$4</xm:f>
            <x14:dxf>
              <font>
                <color theme="1"/>
              </font>
              <fill>
                <gradientFill degree="225">
                  <stop position="0">
                    <color theme="0"/>
                  </stop>
                  <stop position="1">
                    <color theme="9" tint="0.59999389629810485"/>
                  </stop>
                </gradientFill>
              </fill>
            </x14:dxf>
          </x14:cfRule>
          <x14:cfRule type="cellIs" priority="1487" operator="equal" id="{B28C2D1D-408F-435F-A4C7-4986D53B63AA}">
            <xm:f>DATOS!$I$3</xm:f>
            <x14:dxf>
              <font>
                <color theme="1"/>
              </font>
              <fill>
                <gradientFill degree="225">
                  <stop position="0">
                    <color theme="0"/>
                  </stop>
                  <stop position="1">
                    <color theme="6" tint="0.59999389629810485"/>
                  </stop>
                </gradientFill>
              </fill>
            </x14:dxf>
          </x14:cfRule>
          <x14:cfRule type="cellIs" priority="1488" operator="equal" id="{73178968-A86D-46C4-9C4B-FC63C2335DEF}">
            <xm:f>DATOS!$I$2</xm:f>
            <x14:dxf>
              <font>
                <color theme="1"/>
              </font>
              <fill>
                <gradientFill degree="225">
                  <stop position="0">
                    <color theme="0"/>
                  </stop>
                  <stop position="1">
                    <color theme="5" tint="0.59999389629810485"/>
                  </stop>
                </gradientFill>
              </fill>
            </x14:dxf>
          </x14:cfRule>
          <xm:sqref>AA8:AA147</xm:sqref>
        </x14:conditionalFormatting>
        <x14:conditionalFormatting xmlns:xm="http://schemas.microsoft.com/office/excel/2006/main">
          <x14:cfRule type="containsText" priority="1489" operator="containsText" id="{E0CC8655-8527-4A9B-A178-C40D43E7D75F}">
            <xm:f>NOT(ISERROR(SEARCH(DATOS!$I$2,AA8)))</xm:f>
            <xm:f>DATOS!$I$2</xm:f>
            <x14:dxf>
              <fill>
                <gradientFill degree="45">
                  <stop position="0">
                    <color theme="0"/>
                  </stop>
                  <stop position="0.5">
                    <color theme="5" tint="0.59999389629810485"/>
                  </stop>
                  <stop position="1">
                    <color theme="0"/>
                  </stop>
                </gradientFill>
              </fill>
            </x14:dxf>
          </x14:cfRule>
          <x14:cfRule type="containsText" priority="1490" operator="containsText" id="{2893F139-F36D-4720-B757-23C6179157F7}">
            <xm:f>NOT(ISERROR(SEARCH(DATOS!$I$3,AA8)))</xm:f>
            <xm:f>DATOS!$I$3</xm:f>
            <x14:dxf>
              <fill>
                <gradientFill degree="45">
                  <stop position="0">
                    <color theme="0"/>
                  </stop>
                  <stop position="0.5">
                    <color rgb="FFFFFF00"/>
                  </stop>
                  <stop position="1">
                    <color theme="0"/>
                  </stop>
                </gradientFill>
              </fill>
            </x14:dxf>
          </x14:cfRule>
          <xm:sqref>AA8:AA147</xm:sqref>
        </x14:conditionalFormatting>
        <x14:conditionalFormatting xmlns:xm="http://schemas.microsoft.com/office/excel/2006/main">
          <x14:cfRule type="containsText" priority="1501" operator="containsText" id="{7F637669-CCCF-4B64-A8EB-976057195E32}">
            <xm:f>NOT(ISERROR(SEARCH(DATOS!$I$5,AA8)))</xm:f>
            <xm:f>DATOS!$I$5</xm:f>
            <x14:dxf>
              <font>
                <color rgb="FF006100"/>
              </font>
              <fill>
                <patternFill>
                  <bgColor rgb="FFC6EFCE"/>
                </patternFill>
              </fill>
            </x14:dxf>
          </x14:cfRule>
          <x14:cfRule type="containsText" priority="1502" operator="containsText" id="{9E335BF4-B385-4EB5-BB14-EAFF4C25731E}">
            <xm:f>NOT(ISERROR(SEARCH(DATOS!$I$4,AA8)))</xm:f>
            <xm:f>DATOS!$I$4</xm:f>
            <x14:dxf>
              <font>
                <color theme="1"/>
              </font>
              <fill>
                <patternFill>
                  <bgColor rgb="FFFFFF00"/>
                </patternFill>
              </fill>
            </x14:dxf>
          </x14:cfRule>
          <x14:cfRule type="containsText" priority="1503" operator="containsText" id="{8F38A2EB-EB31-44DF-B898-E132596D151B}">
            <xm:f>NOT(ISERROR(SEARCH(DATOS!$I$3,AA8)))</xm:f>
            <xm:f>DATOS!$I$3</xm:f>
            <x14:dxf>
              <font>
                <color rgb="FF9C6500"/>
              </font>
              <fill>
                <patternFill>
                  <bgColor rgb="FFFFEB9C"/>
                </patternFill>
              </fill>
            </x14:dxf>
          </x14:cfRule>
          <x14:cfRule type="cellIs" priority="1504" operator="equal" id="{1E6A494E-146D-4852-88C2-93FE8FFB193D}">
            <xm:f>DATOS!$I$2</xm:f>
            <x14:dxf>
              <font>
                <color rgb="FF9C0006"/>
              </font>
              <fill>
                <patternFill>
                  <bgColor rgb="FFFFC7CE"/>
                </patternFill>
              </fill>
            </x14:dxf>
          </x14:cfRule>
          <xm:sqref>AA8:AA147</xm:sqref>
        </x14:conditionalFormatting>
        <x14:conditionalFormatting xmlns:xm="http://schemas.microsoft.com/office/excel/2006/main">
          <x14:cfRule type="cellIs" priority="1505" operator="equal" id="{0185726B-1710-4C14-8707-25DEDA942FE8}">
            <xm:f>DATOS!$I$5</xm:f>
            <x14:dxf>
              <font>
                <color theme="1"/>
              </font>
              <fill>
                <gradientFill degree="225">
                  <stop position="0">
                    <color theme="0"/>
                  </stop>
                  <stop position="1">
                    <color theme="9" tint="0.59999389629810485"/>
                  </stop>
                </gradientFill>
              </fill>
            </x14:dxf>
          </x14:cfRule>
          <x14:cfRule type="cellIs" priority="1506" operator="equal" id="{537420DE-21C0-4295-AEB1-29D6C98F5BD6}">
            <xm:f>DATOS!$I$5</xm:f>
            <x14:dxf>
              <font>
                <color rgb="FF9C0006"/>
              </font>
              <fill>
                <patternFill>
                  <bgColor rgb="FFFFC7CE"/>
                </patternFill>
              </fill>
            </x14:dxf>
          </x14:cfRule>
          <x14:cfRule type="cellIs" priority="1507" operator="equal" id="{09788BFA-9D62-43DA-9172-F14DDFFA991A}">
            <xm:f>DATOS!$I$4</xm:f>
            <x14:dxf>
              <font>
                <color theme="1"/>
              </font>
              <fill>
                <gradientFill degree="225">
                  <stop position="0">
                    <color theme="0"/>
                  </stop>
                  <stop position="1">
                    <color theme="9" tint="0.59999389629810485"/>
                  </stop>
                </gradientFill>
              </fill>
            </x14:dxf>
          </x14:cfRule>
          <x14:cfRule type="cellIs" priority="1508" operator="equal" id="{DA0BD03E-E453-42BF-8DFE-DD49296F2210}">
            <xm:f>DATOS!$I$3</xm:f>
            <x14:dxf>
              <font>
                <color theme="1"/>
              </font>
              <fill>
                <gradientFill degree="225">
                  <stop position="0">
                    <color theme="0"/>
                  </stop>
                  <stop position="1">
                    <color theme="6" tint="0.59999389629810485"/>
                  </stop>
                </gradientFill>
              </fill>
            </x14:dxf>
          </x14:cfRule>
          <x14:cfRule type="cellIs" priority="1509" operator="equal" id="{3419C32D-C791-4A7D-B51E-E8219AED3915}">
            <xm:f>DATOS!$I$2</xm:f>
            <x14:dxf>
              <font>
                <color theme="1"/>
              </font>
              <fill>
                <gradientFill degree="225">
                  <stop position="0">
                    <color theme="0"/>
                  </stop>
                  <stop position="1">
                    <color theme="5" tint="0.59999389629810485"/>
                  </stop>
                </gradientFill>
              </fill>
            </x14:dxf>
          </x14:cfRule>
          <xm:sqref>AA84:AA147</xm:sqref>
        </x14:conditionalFormatting>
        <x14:conditionalFormatting xmlns:xm="http://schemas.microsoft.com/office/excel/2006/main">
          <x14:cfRule type="containsText" priority="1055" operator="containsText" id="{115FECE4-4566-4FE5-AFB5-0FE5D3410515}">
            <xm:f>NOT(ISERROR(SEARCH(DATOS!$I$5,AA8)))</xm:f>
            <xm:f>DATOS!$I$5</xm:f>
            <x14:dxf>
              <font>
                <color auto="1"/>
              </font>
              <fill>
                <gradientFill degree="135">
                  <stop position="0">
                    <color theme="0"/>
                  </stop>
                  <stop position="0.5">
                    <color rgb="FF00B050"/>
                  </stop>
                  <stop position="1">
                    <color theme="0"/>
                  </stop>
                </gradientFill>
              </fill>
            </x14:dxf>
          </x14:cfRule>
          <x14:cfRule type="containsText" priority="1056" operator="containsText" id="{36581C23-BBCD-4DA6-9FDA-CFF34B1336A7}">
            <xm:f>NOT(ISERROR(SEARCH(DATOS!$I$4,AA8)))</xm:f>
            <xm:f>DATOS!$I$4</xm:f>
            <x14:dxf>
              <font>
                <color theme="1"/>
              </font>
              <fill>
                <gradientFill degree="45">
                  <stop position="0">
                    <color theme="0"/>
                  </stop>
                  <stop position="0.5">
                    <color theme="9" tint="0.40000610370189521"/>
                  </stop>
                  <stop position="1">
                    <color theme="0"/>
                  </stop>
                </gradientFill>
              </fill>
            </x14:dxf>
          </x14:cfRule>
          <x14:cfRule type="containsText" priority="1057" operator="containsText" id="{3534B27C-F493-4445-8A24-0A6FCD8AEBAE}">
            <xm:f>NOT(ISERROR(SEARCH(DATOS!$I$3,AA8)))</xm:f>
            <xm:f>DATOS!$I$3</xm:f>
            <x14:dxf>
              <font>
                <color auto="1"/>
              </font>
              <fill>
                <gradientFill degree="45">
                  <stop position="0">
                    <color theme="0"/>
                  </stop>
                  <stop position="0.5">
                    <color rgb="FF92D050"/>
                  </stop>
                  <stop position="1">
                    <color theme="0"/>
                  </stop>
                </gradientFill>
              </fill>
            </x14:dxf>
          </x14:cfRule>
          <x14:cfRule type="containsText" priority="1058" operator="containsText" id="{682BD221-04BA-401B-A422-7E6E21AE5C16}">
            <xm:f>NOT(ISERROR(SEARCH(DATOS!$I$2,AA8)))</xm:f>
            <xm:f>DATOS!$I$2</xm:f>
            <x14:dxf>
              <font>
                <color auto="1"/>
              </font>
              <fill>
                <gradientFill degree="45">
                  <stop position="0">
                    <color theme="0"/>
                  </stop>
                  <stop position="0.5">
                    <color theme="5" tint="0.59999389629810485"/>
                  </stop>
                  <stop position="1">
                    <color theme="0"/>
                  </stop>
                </gradientFill>
              </fill>
            </x14:dxf>
          </x14:cfRule>
          <xm:sqref>AA8 AA10:AA147</xm:sqref>
        </x14:conditionalFormatting>
        <x14:conditionalFormatting xmlns:xm="http://schemas.microsoft.com/office/excel/2006/main">
          <x14:cfRule type="containsText" priority="1051" operator="containsText" id="{FC9AC160-B3BE-4233-A6E8-54DA07835A5B}">
            <xm:f>NOT(ISERROR(SEARCH(DATOS!$I$5,AA9)))</xm:f>
            <xm:f>DATOS!$I$5</xm:f>
            <x14:dxf>
              <font>
                <color auto="1"/>
              </font>
              <fill>
                <gradientFill degree="135">
                  <stop position="0">
                    <color theme="0"/>
                  </stop>
                  <stop position="0.5">
                    <color rgb="FF00B050"/>
                  </stop>
                  <stop position="1">
                    <color theme="0"/>
                  </stop>
                </gradientFill>
              </fill>
            </x14:dxf>
          </x14:cfRule>
          <x14:cfRule type="containsText" priority="1052" operator="containsText" id="{00960187-83D7-4268-8002-B63B5B362A25}">
            <xm:f>NOT(ISERROR(SEARCH(DATOS!$I$4,AA9)))</xm:f>
            <xm:f>DATOS!$I$4</xm:f>
            <x14:dxf>
              <font>
                <color theme="1"/>
              </font>
              <fill>
                <gradientFill degree="45">
                  <stop position="0">
                    <color theme="0"/>
                  </stop>
                  <stop position="0.5">
                    <color theme="9" tint="0.40000610370189521"/>
                  </stop>
                  <stop position="1">
                    <color theme="0"/>
                  </stop>
                </gradientFill>
              </fill>
            </x14:dxf>
          </x14:cfRule>
          <x14:cfRule type="containsText" priority="1053" operator="containsText" id="{52A24FBB-E997-41B5-8AE2-DD6175695726}">
            <xm:f>NOT(ISERROR(SEARCH(DATOS!$I$3,AA9)))</xm:f>
            <xm:f>DATOS!$I$3</xm:f>
            <x14:dxf>
              <font>
                <color auto="1"/>
              </font>
              <fill>
                <gradientFill degree="45">
                  <stop position="0">
                    <color theme="0"/>
                  </stop>
                  <stop position="0.5">
                    <color rgb="FF92D050"/>
                  </stop>
                  <stop position="1">
                    <color theme="0"/>
                  </stop>
                </gradientFill>
              </fill>
            </x14:dxf>
          </x14:cfRule>
          <x14:cfRule type="containsText" priority="1054" operator="containsText" id="{3FE83E24-203F-4122-8B55-8E9BF3358FEE}">
            <xm:f>NOT(ISERROR(SEARCH(DATOS!$I$2,AA9)))</xm:f>
            <xm:f>DATOS!$I$2</xm:f>
            <x14:dxf>
              <font>
                <color auto="1"/>
              </font>
              <fill>
                <gradientFill degree="45">
                  <stop position="0">
                    <color theme="0"/>
                  </stop>
                  <stop position="0.5">
                    <color theme="5" tint="0.59999389629810485"/>
                  </stop>
                  <stop position="1">
                    <color theme="0"/>
                  </stop>
                </gradientFill>
              </fill>
            </x14:dxf>
          </x14:cfRule>
          <xm:sqref>AA9</xm:sqref>
        </x14:conditionalFormatting>
        <x14:conditionalFormatting xmlns:xm="http://schemas.microsoft.com/office/excel/2006/main">
          <x14:cfRule type="containsText" priority="1029" operator="containsText" id="{55D9FF3F-6864-4473-AE78-46D18D0550BB}">
            <xm:f>NOT(ISERROR(SEARCH(DATOS!$A$18,B26)))</xm:f>
            <xm:f>DATOS!$A$18</xm:f>
            <x14:dxf>
              <fill>
                <patternFill>
                  <bgColor theme="6" tint="0.79998168889431442"/>
                </patternFill>
              </fill>
            </x14:dxf>
          </x14:cfRule>
          <x14:cfRule type="containsText" priority="1030" operator="containsText" id="{96CB5288-F5CA-4886-9B9C-F1815383182E}">
            <xm:f>NOT(ISERROR(SEARCH(DATOS!$A$17,B26)))</xm:f>
            <xm:f>DATOS!$A$17</xm:f>
            <x14:dxf>
              <fill>
                <patternFill>
                  <bgColor theme="0" tint="-0.14996795556505021"/>
                </patternFill>
              </fill>
            </x14:dxf>
          </x14:cfRule>
          <x14:cfRule type="containsText" priority="1031" operator="containsText" id="{5E438F7C-0CA9-4780-8A16-6BA68C29CB27}">
            <xm:f>NOT(ISERROR(SEARCH(DATOS!$A$16,B26)))</xm:f>
            <xm:f>DATOS!$A$16</xm:f>
            <x14:dxf>
              <fill>
                <patternFill>
                  <bgColor theme="0" tint="-0.14996795556505021"/>
                </patternFill>
              </fill>
            </x14:dxf>
          </x14:cfRule>
          <x14:cfRule type="containsText" priority="1032" operator="containsText" id="{BDF09C73-02BB-415B-9039-4E419A21CCE8}">
            <xm:f>NOT(ISERROR(SEARCH(DATOS!$A$15,B26)))</xm:f>
            <xm:f>DATOS!$A$15</xm:f>
            <x14:dxf>
              <fill>
                <gradientFill degree="90">
                  <stop position="0">
                    <color theme="0"/>
                  </stop>
                  <stop position="1">
                    <color rgb="FF2EBBB8"/>
                  </stop>
                </gradientFill>
              </fill>
            </x14:dxf>
          </x14:cfRule>
          <x14:cfRule type="containsText" priority="1033" operator="containsText" id="{3AF9957A-5098-458A-8FCA-8F73E1854021}">
            <xm:f>NOT(ISERROR(SEARCH(DATOS!$A$14,B26)))</xm:f>
            <xm:f>DATOS!$A$14</xm:f>
            <x14:dxf>
              <fill>
                <gradientFill degree="90">
                  <stop position="0">
                    <color theme="0"/>
                  </stop>
                  <stop position="0.5">
                    <color rgb="FFA48EBC"/>
                  </stop>
                  <stop position="1">
                    <color theme="0"/>
                  </stop>
                </gradientFill>
              </fill>
            </x14:dxf>
          </x14:cfRule>
          <x14:cfRule type="containsText" priority="1034" operator="containsText" id="{43183DF3-ABF0-4A27-B27C-11E9E048637D}">
            <xm:f>NOT(ISERROR(SEARCH(DATOS!$A$13,B26)))</xm:f>
            <xm:f>DATOS!$A$13</xm:f>
            <x14:dxf>
              <fill>
                <gradientFill degree="90">
                  <stop position="0">
                    <color theme="0"/>
                  </stop>
                  <stop position="1">
                    <color rgb="FF2EBBB8"/>
                  </stop>
                </gradientFill>
              </fill>
            </x14:dxf>
          </x14:cfRule>
          <x14:cfRule type="containsText" priority="1035" operator="containsText" id="{EA046328-4FCD-49B4-A00E-846C616C6FCE}">
            <xm:f>NOT(ISERROR(SEARCH(DATOS!$A$12,B26)))</xm:f>
            <xm:f>DATOS!$A$12</xm:f>
            <x14:dxf>
              <fill>
                <gradientFill degree="90">
                  <stop position="0">
                    <color theme="0"/>
                  </stop>
                  <stop position="0.5">
                    <color rgb="FFA48EBC"/>
                  </stop>
                  <stop position="1">
                    <color theme="0"/>
                  </stop>
                </gradientFill>
              </fill>
            </x14:dxf>
          </x14:cfRule>
          <x14:cfRule type="containsText" priority="1036" operator="containsText" id="{DF3F3379-EABA-4E74-A3C2-A1B4D2180B79}">
            <xm:f>NOT(ISERROR(SEARCH(DATOS!$A$11,B26)))</xm:f>
            <xm:f>DATOS!$A$11</xm:f>
            <x14:dxf>
              <fill>
                <gradientFill degree="90">
                  <stop position="0">
                    <color theme="0"/>
                  </stop>
                  <stop position="0.5">
                    <color rgb="FFA48EBC"/>
                  </stop>
                  <stop position="1">
                    <color theme="0"/>
                  </stop>
                </gradientFill>
              </fill>
            </x14:dxf>
          </x14:cfRule>
          <x14:cfRule type="containsText" priority="1037" operator="containsText" id="{AC701709-BFBC-4655-9061-54CB082A0A65}">
            <xm:f>NOT(ISERROR(SEARCH(DATOS!$A$10,B26)))</xm:f>
            <xm:f>DATOS!$A$10</xm:f>
            <x14:dxf>
              <fill>
                <gradientFill degree="90">
                  <stop position="0">
                    <color theme="0"/>
                  </stop>
                  <stop position="0.5">
                    <color rgb="FFA48EBC"/>
                  </stop>
                  <stop position="1">
                    <color theme="0"/>
                  </stop>
                </gradientFill>
              </fill>
            </x14:dxf>
          </x14:cfRule>
          <x14:cfRule type="containsText" priority="1038" operator="containsText" id="{B5FD5101-7563-46D9-B7F8-8121B1B98CB7}">
            <xm:f>NOT(ISERROR(SEARCH(DATOS!$A$9,B26)))</xm:f>
            <xm:f>DATOS!$A$9</xm:f>
            <x14:dxf>
              <fill>
                <gradientFill degree="270">
                  <stop position="0">
                    <color theme="0"/>
                  </stop>
                  <stop position="1">
                    <color theme="9" tint="-0.25098422193060094"/>
                  </stop>
                </gradientFill>
              </fill>
            </x14:dxf>
          </x14:cfRule>
          <x14:cfRule type="containsText" priority="1039" operator="containsText" id="{45A18182-7673-4AAC-B19C-272853786C70}">
            <xm:f>NOT(ISERROR(SEARCH(DATOS!$A$8,B26)))</xm:f>
            <xm:f>DATOS!$A$8</xm:f>
            <x14:dxf>
              <fill>
                <gradientFill degree="270">
                  <stop position="0">
                    <color theme="0"/>
                  </stop>
                  <stop position="1">
                    <color theme="9" tint="-0.25098422193060094"/>
                  </stop>
                </gradientFill>
              </fill>
            </x14:dxf>
          </x14:cfRule>
          <x14:cfRule type="containsText" priority="1040" operator="containsText" id="{360D7E3C-F6ED-470C-8627-35B584DEB405}">
            <xm:f>NOT(ISERROR(SEARCH(DATOS!$A$7,B26)))</xm:f>
            <xm:f>DATOS!$A$7</xm:f>
            <x14:dxf>
              <fill>
                <gradientFill degree="270">
                  <stop position="0">
                    <color theme="0"/>
                  </stop>
                  <stop position="1">
                    <color theme="9" tint="-0.25098422193060094"/>
                  </stop>
                </gradientFill>
              </fill>
            </x14:dxf>
          </x14:cfRule>
          <x14:cfRule type="containsText" priority="1041" operator="containsText" id="{3DC58E12-C3A0-453B-8AD1-F68F75DD4A8C}">
            <xm:f>NOT(ISERROR(SEARCH(DATOS!$A$6,B26)))</xm:f>
            <xm:f>DATOS!$A$6</xm:f>
            <x14:dxf>
              <fill>
                <gradientFill degree="270">
                  <stop position="0">
                    <color theme="0"/>
                  </stop>
                  <stop position="1">
                    <color theme="9" tint="-0.25098422193060094"/>
                  </stop>
                </gradientFill>
              </fill>
            </x14:dxf>
          </x14:cfRule>
          <x14:cfRule type="containsText" priority="1042" operator="containsText" id="{1C81FE18-B771-4AD9-827E-5F34EC442A30}">
            <xm:f>NOT(ISERROR(SEARCH(DATOS!$A$5,B26)))</xm:f>
            <xm:f>DATOS!$A$5</xm:f>
            <x14:dxf>
              <fill>
                <gradientFill degree="270">
                  <stop position="0">
                    <color theme="0"/>
                  </stop>
                  <stop position="1">
                    <color theme="9" tint="-0.25098422193060094"/>
                  </stop>
                </gradientFill>
              </fill>
            </x14:dxf>
          </x14:cfRule>
          <x14:cfRule type="containsText" priority="1043" operator="containsText" id="{E4A42805-32F5-4943-BC24-CD83910F590B}">
            <xm:f>NOT(ISERROR(SEARCH(DATOS!$A$4,B26)))</xm:f>
            <xm:f>DATOS!$A$4</xm:f>
            <x14:dxf>
              <fill>
                <gradientFill degree="90">
                  <stop position="0">
                    <color theme="0"/>
                  </stop>
                  <stop position="1">
                    <color rgb="FF2EBBB8"/>
                  </stop>
                </gradientFill>
              </fill>
            </x14:dxf>
          </x14:cfRule>
          <x14:cfRule type="containsText" priority="1044" operator="containsText" id="{D0F236D3-E1E2-4A8B-BA25-D164A1098224}">
            <xm:f>NOT(ISERROR(SEARCH(DATOS!$A$3,B26)))</xm:f>
            <xm:f>DATOS!$A$3</xm:f>
            <x14:dxf>
              <fill>
                <gradientFill degree="90">
                  <stop position="0">
                    <color theme="0"/>
                  </stop>
                  <stop position="1">
                    <color rgb="FF2EBBB8"/>
                  </stop>
                </gradientFill>
              </fill>
            </x14:dxf>
          </x14:cfRule>
          <x14:cfRule type="containsText" priority="1045" operator="containsText" id="{2E8CDE9F-79D6-4C98-BF87-5C70D2D6171C}">
            <xm:f>NOT(ISERROR(SEARCH(DATOS!$A$2,B26)))</xm:f>
            <xm:f>DATOS!$A$2</xm:f>
            <x14:dxf>
              <fill>
                <gradientFill degree="90">
                  <stop position="0">
                    <color theme="0"/>
                  </stop>
                  <stop position="1">
                    <color rgb="FF2EBBB8"/>
                  </stop>
                </gradientFill>
              </fill>
            </x14:dxf>
          </x14:cfRule>
          <xm:sqref>B26</xm:sqref>
        </x14:conditionalFormatting>
        <x14:conditionalFormatting xmlns:xm="http://schemas.microsoft.com/office/excel/2006/main">
          <x14:cfRule type="containsText" priority="1012" operator="containsText" id="{67CC00A4-0B7F-419E-A9AA-EEC8CA418731}">
            <xm:f>NOT(ISERROR(SEARCH(DATOS!$A$18,B27)))</xm:f>
            <xm:f>DATOS!$A$18</xm:f>
            <x14:dxf>
              <fill>
                <patternFill>
                  <bgColor theme="6" tint="0.79998168889431442"/>
                </patternFill>
              </fill>
            </x14:dxf>
          </x14:cfRule>
          <x14:cfRule type="containsText" priority="1013" operator="containsText" id="{9A62039F-7997-4A1A-B407-5358DDA2A953}">
            <xm:f>NOT(ISERROR(SEARCH(DATOS!$A$17,B27)))</xm:f>
            <xm:f>DATOS!$A$17</xm:f>
            <x14:dxf>
              <fill>
                <patternFill>
                  <bgColor theme="0" tint="-0.14996795556505021"/>
                </patternFill>
              </fill>
            </x14:dxf>
          </x14:cfRule>
          <x14:cfRule type="containsText" priority="1014" operator="containsText" id="{48CA21E1-87DE-4460-A9E8-127B9B7155D6}">
            <xm:f>NOT(ISERROR(SEARCH(DATOS!$A$16,B27)))</xm:f>
            <xm:f>DATOS!$A$16</xm:f>
            <x14:dxf>
              <fill>
                <patternFill>
                  <bgColor theme="0" tint="-0.14996795556505021"/>
                </patternFill>
              </fill>
            </x14:dxf>
          </x14:cfRule>
          <x14:cfRule type="containsText" priority="1015" operator="containsText" id="{013C3BED-94B0-4414-90ED-029D01FD26E8}">
            <xm:f>NOT(ISERROR(SEARCH(DATOS!$A$15,B27)))</xm:f>
            <xm:f>DATOS!$A$15</xm:f>
            <x14:dxf>
              <fill>
                <gradientFill degree="90">
                  <stop position="0">
                    <color theme="0"/>
                  </stop>
                  <stop position="1">
                    <color rgb="FF2EBBB8"/>
                  </stop>
                </gradientFill>
              </fill>
            </x14:dxf>
          </x14:cfRule>
          <x14:cfRule type="containsText" priority="1016" operator="containsText" id="{4DB9F22C-3F98-43F0-B01F-AB0C4709127B}">
            <xm:f>NOT(ISERROR(SEARCH(DATOS!$A$14,B27)))</xm:f>
            <xm:f>DATOS!$A$14</xm:f>
            <x14:dxf>
              <fill>
                <gradientFill degree="90">
                  <stop position="0">
                    <color theme="0"/>
                  </stop>
                  <stop position="0.5">
                    <color rgb="FFA48EBC"/>
                  </stop>
                  <stop position="1">
                    <color theme="0"/>
                  </stop>
                </gradientFill>
              </fill>
            </x14:dxf>
          </x14:cfRule>
          <x14:cfRule type="containsText" priority="1017" operator="containsText" id="{62B40B30-32E7-48DA-9BED-F5D5B413C9F7}">
            <xm:f>NOT(ISERROR(SEARCH(DATOS!$A$13,B27)))</xm:f>
            <xm:f>DATOS!$A$13</xm:f>
            <x14:dxf>
              <fill>
                <gradientFill degree="90">
                  <stop position="0">
                    <color theme="0"/>
                  </stop>
                  <stop position="1">
                    <color rgb="FF2EBBB8"/>
                  </stop>
                </gradientFill>
              </fill>
            </x14:dxf>
          </x14:cfRule>
          <x14:cfRule type="containsText" priority="1018" operator="containsText" id="{342F0DC3-31E8-4B62-9FD3-0DA4D8A49B96}">
            <xm:f>NOT(ISERROR(SEARCH(DATOS!$A$12,B27)))</xm:f>
            <xm:f>DATOS!$A$12</xm:f>
            <x14:dxf>
              <fill>
                <gradientFill degree="90">
                  <stop position="0">
                    <color theme="0"/>
                  </stop>
                  <stop position="0.5">
                    <color rgb="FFA48EBC"/>
                  </stop>
                  <stop position="1">
                    <color theme="0"/>
                  </stop>
                </gradientFill>
              </fill>
            </x14:dxf>
          </x14:cfRule>
          <x14:cfRule type="containsText" priority="1019" operator="containsText" id="{0E7582E6-8754-44C6-B0B9-69E89486E580}">
            <xm:f>NOT(ISERROR(SEARCH(DATOS!$A$11,B27)))</xm:f>
            <xm:f>DATOS!$A$11</xm:f>
            <x14:dxf>
              <fill>
                <gradientFill degree="90">
                  <stop position="0">
                    <color theme="0"/>
                  </stop>
                  <stop position="0.5">
                    <color rgb="FFA48EBC"/>
                  </stop>
                  <stop position="1">
                    <color theme="0"/>
                  </stop>
                </gradientFill>
              </fill>
            </x14:dxf>
          </x14:cfRule>
          <x14:cfRule type="containsText" priority="1020" operator="containsText" id="{BF52C87B-5A78-4D17-9680-1D3B52B40C07}">
            <xm:f>NOT(ISERROR(SEARCH(DATOS!$A$10,B27)))</xm:f>
            <xm:f>DATOS!$A$10</xm:f>
            <x14:dxf>
              <fill>
                <gradientFill degree="90">
                  <stop position="0">
                    <color theme="0"/>
                  </stop>
                  <stop position="0.5">
                    <color rgb="FFA48EBC"/>
                  </stop>
                  <stop position="1">
                    <color theme="0"/>
                  </stop>
                </gradientFill>
              </fill>
            </x14:dxf>
          </x14:cfRule>
          <x14:cfRule type="containsText" priority="1021" operator="containsText" id="{E144BE6F-8C4A-4417-AE5E-6422222FA8F1}">
            <xm:f>NOT(ISERROR(SEARCH(DATOS!$A$9,B27)))</xm:f>
            <xm:f>DATOS!$A$9</xm:f>
            <x14:dxf>
              <fill>
                <gradientFill degree="270">
                  <stop position="0">
                    <color theme="0"/>
                  </stop>
                  <stop position="1">
                    <color theme="9" tint="-0.25098422193060094"/>
                  </stop>
                </gradientFill>
              </fill>
            </x14:dxf>
          </x14:cfRule>
          <x14:cfRule type="containsText" priority="1022" operator="containsText" id="{21C19A5D-9A19-4A45-814D-5D81D67A3EDA}">
            <xm:f>NOT(ISERROR(SEARCH(DATOS!$A$8,B27)))</xm:f>
            <xm:f>DATOS!$A$8</xm:f>
            <x14:dxf>
              <fill>
                <gradientFill degree="270">
                  <stop position="0">
                    <color theme="0"/>
                  </stop>
                  <stop position="1">
                    <color theme="9" tint="-0.25098422193060094"/>
                  </stop>
                </gradientFill>
              </fill>
            </x14:dxf>
          </x14:cfRule>
          <x14:cfRule type="containsText" priority="1023" operator="containsText" id="{F5F011B7-0EEC-4F65-AAF8-295FA83B108E}">
            <xm:f>NOT(ISERROR(SEARCH(DATOS!$A$7,B27)))</xm:f>
            <xm:f>DATOS!$A$7</xm:f>
            <x14:dxf>
              <fill>
                <gradientFill degree="270">
                  <stop position="0">
                    <color theme="0"/>
                  </stop>
                  <stop position="1">
                    <color theme="9" tint="-0.25098422193060094"/>
                  </stop>
                </gradientFill>
              </fill>
            </x14:dxf>
          </x14:cfRule>
          <x14:cfRule type="containsText" priority="1024" operator="containsText" id="{1BBD7F94-2741-488D-85CF-258233E4422C}">
            <xm:f>NOT(ISERROR(SEARCH(DATOS!$A$6,B27)))</xm:f>
            <xm:f>DATOS!$A$6</xm:f>
            <x14:dxf>
              <fill>
                <gradientFill degree="270">
                  <stop position="0">
                    <color theme="0"/>
                  </stop>
                  <stop position="1">
                    <color theme="9" tint="-0.25098422193060094"/>
                  </stop>
                </gradientFill>
              </fill>
            </x14:dxf>
          </x14:cfRule>
          <x14:cfRule type="containsText" priority="1025" operator="containsText" id="{371FBB2D-4770-4283-87F5-F99296CB8347}">
            <xm:f>NOT(ISERROR(SEARCH(DATOS!$A$5,B27)))</xm:f>
            <xm:f>DATOS!$A$5</xm:f>
            <x14:dxf>
              <fill>
                <gradientFill degree="270">
                  <stop position="0">
                    <color theme="0"/>
                  </stop>
                  <stop position="1">
                    <color theme="9" tint="-0.25098422193060094"/>
                  </stop>
                </gradientFill>
              </fill>
            </x14:dxf>
          </x14:cfRule>
          <x14:cfRule type="containsText" priority="1026" operator="containsText" id="{4F3ED2B3-DA09-4023-840D-C5784A87B14E}">
            <xm:f>NOT(ISERROR(SEARCH(DATOS!$A$4,B27)))</xm:f>
            <xm:f>DATOS!$A$4</xm:f>
            <x14:dxf>
              <fill>
                <gradientFill degree="90">
                  <stop position="0">
                    <color theme="0"/>
                  </stop>
                  <stop position="1">
                    <color rgb="FF2EBBB8"/>
                  </stop>
                </gradientFill>
              </fill>
            </x14:dxf>
          </x14:cfRule>
          <x14:cfRule type="containsText" priority="1027" operator="containsText" id="{5FB8552B-9CA4-4D4A-BFE0-79EE3383E85C}">
            <xm:f>NOT(ISERROR(SEARCH(DATOS!$A$3,B27)))</xm:f>
            <xm:f>DATOS!$A$3</xm:f>
            <x14:dxf>
              <fill>
                <gradientFill degree="90">
                  <stop position="0">
                    <color theme="0"/>
                  </stop>
                  <stop position="1">
                    <color rgb="FF2EBBB8"/>
                  </stop>
                </gradientFill>
              </fill>
            </x14:dxf>
          </x14:cfRule>
          <x14:cfRule type="containsText" priority="1028" operator="containsText" id="{25EDB4C9-6C1B-4CCC-9B6A-556103E29A0C}">
            <xm:f>NOT(ISERROR(SEARCH(DATOS!$A$2,B27)))</xm:f>
            <xm:f>DATOS!$A$2</xm:f>
            <x14:dxf>
              <fill>
                <gradientFill degree="90">
                  <stop position="0">
                    <color theme="0"/>
                  </stop>
                  <stop position="1">
                    <color rgb="FF2EBBB8"/>
                  </stop>
                </gradientFill>
              </fill>
            </x14:dxf>
          </x14:cfRule>
          <xm:sqref>B27</xm:sqref>
        </x14:conditionalFormatting>
        <x14:conditionalFormatting xmlns:xm="http://schemas.microsoft.com/office/excel/2006/main">
          <x14:cfRule type="containsText" priority="995" operator="containsText" id="{166E1034-7B93-48EE-A473-D6F290A18F61}">
            <xm:f>NOT(ISERROR(SEARCH(DATOS!$A$18,B28)))</xm:f>
            <xm:f>DATOS!$A$18</xm:f>
            <x14:dxf>
              <fill>
                <patternFill>
                  <bgColor theme="6" tint="0.79998168889431442"/>
                </patternFill>
              </fill>
            </x14:dxf>
          </x14:cfRule>
          <x14:cfRule type="containsText" priority="996" operator="containsText" id="{F22BE549-2354-4E30-AF6D-9416BEAE5367}">
            <xm:f>NOT(ISERROR(SEARCH(DATOS!$A$17,B28)))</xm:f>
            <xm:f>DATOS!$A$17</xm:f>
            <x14:dxf>
              <fill>
                <patternFill>
                  <bgColor theme="0" tint="-0.14996795556505021"/>
                </patternFill>
              </fill>
            </x14:dxf>
          </x14:cfRule>
          <x14:cfRule type="containsText" priority="997" operator="containsText" id="{5CAB8345-576C-4F7A-A336-6CC12A31A5EF}">
            <xm:f>NOT(ISERROR(SEARCH(DATOS!$A$16,B28)))</xm:f>
            <xm:f>DATOS!$A$16</xm:f>
            <x14:dxf>
              <fill>
                <patternFill>
                  <bgColor theme="0" tint="-0.14996795556505021"/>
                </patternFill>
              </fill>
            </x14:dxf>
          </x14:cfRule>
          <x14:cfRule type="containsText" priority="998" operator="containsText" id="{67D1A86A-C9F3-4768-8FFB-BE7C8C743B53}">
            <xm:f>NOT(ISERROR(SEARCH(DATOS!$A$15,B28)))</xm:f>
            <xm:f>DATOS!$A$15</xm:f>
            <x14:dxf>
              <fill>
                <gradientFill degree="90">
                  <stop position="0">
                    <color theme="0"/>
                  </stop>
                  <stop position="1">
                    <color rgb="FF2EBBB8"/>
                  </stop>
                </gradientFill>
              </fill>
            </x14:dxf>
          </x14:cfRule>
          <x14:cfRule type="containsText" priority="999" operator="containsText" id="{E98B751E-CAFD-4EFC-AEFA-B26FF8144436}">
            <xm:f>NOT(ISERROR(SEARCH(DATOS!$A$14,B28)))</xm:f>
            <xm:f>DATOS!$A$14</xm:f>
            <x14:dxf>
              <fill>
                <gradientFill degree="90">
                  <stop position="0">
                    <color theme="0"/>
                  </stop>
                  <stop position="0.5">
                    <color rgb="FFA48EBC"/>
                  </stop>
                  <stop position="1">
                    <color theme="0"/>
                  </stop>
                </gradientFill>
              </fill>
            </x14:dxf>
          </x14:cfRule>
          <x14:cfRule type="containsText" priority="1000" operator="containsText" id="{895E017A-EF08-4C66-A80C-F83F1254A5D0}">
            <xm:f>NOT(ISERROR(SEARCH(DATOS!$A$13,B28)))</xm:f>
            <xm:f>DATOS!$A$13</xm:f>
            <x14:dxf>
              <fill>
                <gradientFill degree="90">
                  <stop position="0">
                    <color theme="0"/>
                  </stop>
                  <stop position="1">
                    <color rgb="FF2EBBB8"/>
                  </stop>
                </gradientFill>
              </fill>
            </x14:dxf>
          </x14:cfRule>
          <x14:cfRule type="containsText" priority="1001" operator="containsText" id="{792DB7CE-2F01-4AEB-8EC6-3F9575873325}">
            <xm:f>NOT(ISERROR(SEARCH(DATOS!$A$12,B28)))</xm:f>
            <xm:f>DATOS!$A$12</xm:f>
            <x14:dxf>
              <fill>
                <gradientFill degree="90">
                  <stop position="0">
                    <color theme="0"/>
                  </stop>
                  <stop position="0.5">
                    <color rgb="FFA48EBC"/>
                  </stop>
                  <stop position="1">
                    <color theme="0"/>
                  </stop>
                </gradientFill>
              </fill>
            </x14:dxf>
          </x14:cfRule>
          <x14:cfRule type="containsText" priority="1002" operator="containsText" id="{9E7266D6-C0CB-41E8-A74D-9E707E2DDDA9}">
            <xm:f>NOT(ISERROR(SEARCH(DATOS!$A$11,B28)))</xm:f>
            <xm:f>DATOS!$A$11</xm:f>
            <x14:dxf>
              <fill>
                <gradientFill degree="90">
                  <stop position="0">
                    <color theme="0"/>
                  </stop>
                  <stop position="0.5">
                    <color rgb="FFA48EBC"/>
                  </stop>
                  <stop position="1">
                    <color theme="0"/>
                  </stop>
                </gradientFill>
              </fill>
            </x14:dxf>
          </x14:cfRule>
          <x14:cfRule type="containsText" priority="1003" operator="containsText" id="{084010B2-0AD5-45CE-A6C5-6353116CC5B4}">
            <xm:f>NOT(ISERROR(SEARCH(DATOS!$A$10,B28)))</xm:f>
            <xm:f>DATOS!$A$10</xm:f>
            <x14:dxf>
              <fill>
                <gradientFill degree="90">
                  <stop position="0">
                    <color theme="0"/>
                  </stop>
                  <stop position="0.5">
                    <color rgb="FFA48EBC"/>
                  </stop>
                  <stop position="1">
                    <color theme="0"/>
                  </stop>
                </gradientFill>
              </fill>
            </x14:dxf>
          </x14:cfRule>
          <x14:cfRule type="containsText" priority="1004" operator="containsText" id="{902AE751-20B6-4402-8913-B232136CCAFE}">
            <xm:f>NOT(ISERROR(SEARCH(DATOS!$A$9,B28)))</xm:f>
            <xm:f>DATOS!$A$9</xm:f>
            <x14:dxf>
              <fill>
                <gradientFill degree="270">
                  <stop position="0">
                    <color theme="0"/>
                  </stop>
                  <stop position="1">
                    <color theme="9" tint="-0.25098422193060094"/>
                  </stop>
                </gradientFill>
              </fill>
            </x14:dxf>
          </x14:cfRule>
          <x14:cfRule type="containsText" priority="1005" operator="containsText" id="{66E14A33-F369-4CB9-A7DF-12F5DD4572F0}">
            <xm:f>NOT(ISERROR(SEARCH(DATOS!$A$8,B28)))</xm:f>
            <xm:f>DATOS!$A$8</xm:f>
            <x14:dxf>
              <fill>
                <gradientFill degree="270">
                  <stop position="0">
                    <color theme="0"/>
                  </stop>
                  <stop position="1">
                    <color theme="9" tint="-0.25098422193060094"/>
                  </stop>
                </gradientFill>
              </fill>
            </x14:dxf>
          </x14:cfRule>
          <x14:cfRule type="containsText" priority="1006" operator="containsText" id="{CB157600-E19E-46A3-AFD6-4F0CA4B24B26}">
            <xm:f>NOT(ISERROR(SEARCH(DATOS!$A$7,B28)))</xm:f>
            <xm:f>DATOS!$A$7</xm:f>
            <x14:dxf>
              <fill>
                <gradientFill degree="270">
                  <stop position="0">
                    <color theme="0"/>
                  </stop>
                  <stop position="1">
                    <color theme="9" tint="-0.25098422193060094"/>
                  </stop>
                </gradientFill>
              </fill>
            </x14:dxf>
          </x14:cfRule>
          <x14:cfRule type="containsText" priority="1007" operator="containsText" id="{8FC42419-6783-4653-BF7B-EE6B1CC685D7}">
            <xm:f>NOT(ISERROR(SEARCH(DATOS!$A$6,B28)))</xm:f>
            <xm:f>DATOS!$A$6</xm:f>
            <x14:dxf>
              <fill>
                <gradientFill degree="270">
                  <stop position="0">
                    <color theme="0"/>
                  </stop>
                  <stop position="1">
                    <color theme="9" tint="-0.25098422193060094"/>
                  </stop>
                </gradientFill>
              </fill>
            </x14:dxf>
          </x14:cfRule>
          <x14:cfRule type="containsText" priority="1008" operator="containsText" id="{2F7DB72F-CBAF-4591-B3F9-D4A9F1452B4F}">
            <xm:f>NOT(ISERROR(SEARCH(DATOS!$A$5,B28)))</xm:f>
            <xm:f>DATOS!$A$5</xm:f>
            <x14:dxf>
              <fill>
                <gradientFill degree="270">
                  <stop position="0">
                    <color theme="0"/>
                  </stop>
                  <stop position="1">
                    <color theme="9" tint="-0.25098422193060094"/>
                  </stop>
                </gradientFill>
              </fill>
            </x14:dxf>
          </x14:cfRule>
          <x14:cfRule type="containsText" priority="1009" operator="containsText" id="{D2FD3FA1-DEC1-4379-BA11-FDA799CC545E}">
            <xm:f>NOT(ISERROR(SEARCH(DATOS!$A$4,B28)))</xm:f>
            <xm:f>DATOS!$A$4</xm:f>
            <x14:dxf>
              <fill>
                <gradientFill degree="90">
                  <stop position="0">
                    <color theme="0"/>
                  </stop>
                  <stop position="1">
                    <color rgb="FF2EBBB8"/>
                  </stop>
                </gradientFill>
              </fill>
            </x14:dxf>
          </x14:cfRule>
          <x14:cfRule type="containsText" priority="1010" operator="containsText" id="{59D98305-9C68-4D17-AD1C-2FFDE0E01EA8}">
            <xm:f>NOT(ISERROR(SEARCH(DATOS!$A$3,B28)))</xm:f>
            <xm:f>DATOS!$A$3</xm:f>
            <x14:dxf>
              <fill>
                <gradientFill degree="90">
                  <stop position="0">
                    <color theme="0"/>
                  </stop>
                  <stop position="1">
                    <color rgb="FF2EBBB8"/>
                  </stop>
                </gradientFill>
              </fill>
            </x14:dxf>
          </x14:cfRule>
          <x14:cfRule type="containsText" priority="1011" operator="containsText" id="{986FF5CD-BD71-4B59-9BBC-E187390F4CB2}">
            <xm:f>NOT(ISERROR(SEARCH(DATOS!$A$2,B28)))</xm:f>
            <xm:f>DATOS!$A$2</xm:f>
            <x14:dxf>
              <fill>
                <gradientFill degree="90">
                  <stop position="0">
                    <color theme="0"/>
                  </stop>
                  <stop position="1">
                    <color rgb="FF2EBBB8"/>
                  </stop>
                </gradientFill>
              </fill>
            </x14:dxf>
          </x14:cfRule>
          <xm:sqref>B28</xm:sqref>
        </x14:conditionalFormatting>
        <x14:conditionalFormatting xmlns:xm="http://schemas.microsoft.com/office/excel/2006/main">
          <x14:cfRule type="containsText" priority="978" operator="containsText" id="{7D9F1BC4-A996-4BCC-95B4-0046E076B09F}">
            <xm:f>NOT(ISERROR(SEARCH(DATOS!$A$18,B29)))</xm:f>
            <xm:f>DATOS!$A$18</xm:f>
            <x14:dxf>
              <fill>
                <patternFill>
                  <bgColor theme="6" tint="0.79998168889431442"/>
                </patternFill>
              </fill>
            </x14:dxf>
          </x14:cfRule>
          <x14:cfRule type="containsText" priority="979" operator="containsText" id="{50230FF7-808B-46D2-BA1B-15466489BD87}">
            <xm:f>NOT(ISERROR(SEARCH(DATOS!$A$17,B29)))</xm:f>
            <xm:f>DATOS!$A$17</xm:f>
            <x14:dxf>
              <fill>
                <patternFill>
                  <bgColor theme="0" tint="-0.14996795556505021"/>
                </patternFill>
              </fill>
            </x14:dxf>
          </x14:cfRule>
          <x14:cfRule type="containsText" priority="980" operator="containsText" id="{3848B0AB-50AB-44CA-9581-E5EF550D61D0}">
            <xm:f>NOT(ISERROR(SEARCH(DATOS!$A$16,B29)))</xm:f>
            <xm:f>DATOS!$A$16</xm:f>
            <x14:dxf>
              <fill>
                <patternFill>
                  <bgColor theme="0" tint="-0.14996795556505021"/>
                </patternFill>
              </fill>
            </x14:dxf>
          </x14:cfRule>
          <x14:cfRule type="containsText" priority="981" operator="containsText" id="{EDEED354-E77F-4169-B9C8-010E171F4E20}">
            <xm:f>NOT(ISERROR(SEARCH(DATOS!$A$15,B29)))</xm:f>
            <xm:f>DATOS!$A$15</xm:f>
            <x14:dxf>
              <fill>
                <gradientFill degree="90">
                  <stop position="0">
                    <color theme="0"/>
                  </stop>
                  <stop position="1">
                    <color rgb="FF2EBBB8"/>
                  </stop>
                </gradientFill>
              </fill>
            </x14:dxf>
          </x14:cfRule>
          <x14:cfRule type="containsText" priority="982" operator="containsText" id="{22D65542-A9B2-4D0A-A485-0A3BDBE9B451}">
            <xm:f>NOT(ISERROR(SEARCH(DATOS!$A$14,B29)))</xm:f>
            <xm:f>DATOS!$A$14</xm:f>
            <x14:dxf>
              <fill>
                <gradientFill degree="90">
                  <stop position="0">
                    <color theme="0"/>
                  </stop>
                  <stop position="0.5">
                    <color rgb="FFA48EBC"/>
                  </stop>
                  <stop position="1">
                    <color theme="0"/>
                  </stop>
                </gradientFill>
              </fill>
            </x14:dxf>
          </x14:cfRule>
          <x14:cfRule type="containsText" priority="983" operator="containsText" id="{6AF16599-A028-4264-BDD5-048B325BC00A}">
            <xm:f>NOT(ISERROR(SEARCH(DATOS!$A$13,B29)))</xm:f>
            <xm:f>DATOS!$A$13</xm:f>
            <x14:dxf>
              <fill>
                <gradientFill degree="90">
                  <stop position="0">
                    <color theme="0"/>
                  </stop>
                  <stop position="1">
                    <color rgb="FF2EBBB8"/>
                  </stop>
                </gradientFill>
              </fill>
            </x14:dxf>
          </x14:cfRule>
          <x14:cfRule type="containsText" priority="984" operator="containsText" id="{325ABA14-2C43-4B60-8B7A-8D71FEA16043}">
            <xm:f>NOT(ISERROR(SEARCH(DATOS!$A$12,B29)))</xm:f>
            <xm:f>DATOS!$A$12</xm:f>
            <x14:dxf>
              <fill>
                <gradientFill degree="90">
                  <stop position="0">
                    <color theme="0"/>
                  </stop>
                  <stop position="0.5">
                    <color rgb="FFA48EBC"/>
                  </stop>
                  <stop position="1">
                    <color theme="0"/>
                  </stop>
                </gradientFill>
              </fill>
            </x14:dxf>
          </x14:cfRule>
          <x14:cfRule type="containsText" priority="985" operator="containsText" id="{62FF2132-BDAC-447B-A306-AD51A17F3725}">
            <xm:f>NOT(ISERROR(SEARCH(DATOS!$A$11,B29)))</xm:f>
            <xm:f>DATOS!$A$11</xm:f>
            <x14:dxf>
              <fill>
                <gradientFill degree="90">
                  <stop position="0">
                    <color theme="0"/>
                  </stop>
                  <stop position="0.5">
                    <color rgb="FFA48EBC"/>
                  </stop>
                  <stop position="1">
                    <color theme="0"/>
                  </stop>
                </gradientFill>
              </fill>
            </x14:dxf>
          </x14:cfRule>
          <x14:cfRule type="containsText" priority="986" operator="containsText" id="{B86A4835-6A60-4900-A36B-B29E3832B564}">
            <xm:f>NOT(ISERROR(SEARCH(DATOS!$A$10,B29)))</xm:f>
            <xm:f>DATOS!$A$10</xm:f>
            <x14:dxf>
              <fill>
                <gradientFill degree="90">
                  <stop position="0">
                    <color theme="0"/>
                  </stop>
                  <stop position="0.5">
                    <color rgb="FFA48EBC"/>
                  </stop>
                  <stop position="1">
                    <color theme="0"/>
                  </stop>
                </gradientFill>
              </fill>
            </x14:dxf>
          </x14:cfRule>
          <x14:cfRule type="containsText" priority="987" operator="containsText" id="{AE6D169F-0F52-44FF-856D-643128446382}">
            <xm:f>NOT(ISERROR(SEARCH(DATOS!$A$9,B29)))</xm:f>
            <xm:f>DATOS!$A$9</xm:f>
            <x14:dxf>
              <fill>
                <gradientFill degree="270">
                  <stop position="0">
                    <color theme="0"/>
                  </stop>
                  <stop position="1">
                    <color theme="9" tint="-0.25098422193060094"/>
                  </stop>
                </gradientFill>
              </fill>
            </x14:dxf>
          </x14:cfRule>
          <x14:cfRule type="containsText" priority="988" operator="containsText" id="{6DC38730-2EC2-4958-832C-0E68524BF0F9}">
            <xm:f>NOT(ISERROR(SEARCH(DATOS!$A$8,B29)))</xm:f>
            <xm:f>DATOS!$A$8</xm:f>
            <x14:dxf>
              <fill>
                <gradientFill degree="270">
                  <stop position="0">
                    <color theme="0"/>
                  </stop>
                  <stop position="1">
                    <color theme="9" tint="-0.25098422193060094"/>
                  </stop>
                </gradientFill>
              </fill>
            </x14:dxf>
          </x14:cfRule>
          <x14:cfRule type="containsText" priority="989" operator="containsText" id="{B61AE4EA-7CA0-46C4-840B-769CDFFC17BB}">
            <xm:f>NOT(ISERROR(SEARCH(DATOS!$A$7,B29)))</xm:f>
            <xm:f>DATOS!$A$7</xm:f>
            <x14:dxf>
              <fill>
                <gradientFill degree="270">
                  <stop position="0">
                    <color theme="0"/>
                  </stop>
                  <stop position="1">
                    <color theme="9" tint="-0.25098422193060094"/>
                  </stop>
                </gradientFill>
              </fill>
            </x14:dxf>
          </x14:cfRule>
          <x14:cfRule type="containsText" priority="990" operator="containsText" id="{475037FC-5A1B-44AD-A55A-56DBE8C5CEDB}">
            <xm:f>NOT(ISERROR(SEARCH(DATOS!$A$6,B29)))</xm:f>
            <xm:f>DATOS!$A$6</xm:f>
            <x14:dxf>
              <fill>
                <gradientFill degree="270">
                  <stop position="0">
                    <color theme="0"/>
                  </stop>
                  <stop position="1">
                    <color theme="9" tint="-0.25098422193060094"/>
                  </stop>
                </gradientFill>
              </fill>
            </x14:dxf>
          </x14:cfRule>
          <x14:cfRule type="containsText" priority="991" operator="containsText" id="{646A5B96-BB0E-4164-A131-019CD3298ED9}">
            <xm:f>NOT(ISERROR(SEARCH(DATOS!$A$5,B29)))</xm:f>
            <xm:f>DATOS!$A$5</xm:f>
            <x14:dxf>
              <fill>
                <gradientFill degree="270">
                  <stop position="0">
                    <color theme="0"/>
                  </stop>
                  <stop position="1">
                    <color theme="9" tint="-0.25098422193060094"/>
                  </stop>
                </gradientFill>
              </fill>
            </x14:dxf>
          </x14:cfRule>
          <x14:cfRule type="containsText" priority="992" operator="containsText" id="{9B9C9730-B2D9-4C21-B3B5-9A838D63AEB7}">
            <xm:f>NOT(ISERROR(SEARCH(DATOS!$A$4,B29)))</xm:f>
            <xm:f>DATOS!$A$4</xm:f>
            <x14:dxf>
              <fill>
                <gradientFill degree="90">
                  <stop position="0">
                    <color theme="0"/>
                  </stop>
                  <stop position="1">
                    <color rgb="FF2EBBB8"/>
                  </stop>
                </gradientFill>
              </fill>
            </x14:dxf>
          </x14:cfRule>
          <x14:cfRule type="containsText" priority="993" operator="containsText" id="{1F34FBC3-80D4-400D-A785-272CE4E6BC4D}">
            <xm:f>NOT(ISERROR(SEARCH(DATOS!$A$3,B29)))</xm:f>
            <xm:f>DATOS!$A$3</xm:f>
            <x14:dxf>
              <fill>
                <gradientFill degree="90">
                  <stop position="0">
                    <color theme="0"/>
                  </stop>
                  <stop position="1">
                    <color rgb="FF2EBBB8"/>
                  </stop>
                </gradientFill>
              </fill>
            </x14:dxf>
          </x14:cfRule>
          <x14:cfRule type="containsText" priority="994" operator="containsText" id="{38C8F6E4-6389-42A7-BC30-C47BFF533E90}">
            <xm:f>NOT(ISERROR(SEARCH(DATOS!$A$2,B29)))</xm:f>
            <xm:f>DATOS!$A$2</xm:f>
            <x14:dxf>
              <fill>
                <gradientFill degree="90">
                  <stop position="0">
                    <color theme="0"/>
                  </stop>
                  <stop position="1">
                    <color rgb="FF2EBBB8"/>
                  </stop>
                </gradientFill>
              </fill>
            </x14:dxf>
          </x14:cfRule>
          <xm:sqref>B29</xm:sqref>
        </x14:conditionalFormatting>
        <x14:conditionalFormatting xmlns:xm="http://schemas.microsoft.com/office/excel/2006/main">
          <x14:cfRule type="containsText" priority="961" operator="containsText" id="{6C78C4D9-C6CB-46E1-A847-1C15863308FD}">
            <xm:f>NOT(ISERROR(SEARCH(DATOS!$A$18,B30)))</xm:f>
            <xm:f>DATOS!$A$18</xm:f>
            <x14:dxf>
              <fill>
                <patternFill>
                  <bgColor theme="6" tint="0.79998168889431442"/>
                </patternFill>
              </fill>
            </x14:dxf>
          </x14:cfRule>
          <x14:cfRule type="containsText" priority="962" operator="containsText" id="{E85BA26F-9F38-453D-88E1-BFB36E3BCAB1}">
            <xm:f>NOT(ISERROR(SEARCH(DATOS!$A$17,B30)))</xm:f>
            <xm:f>DATOS!$A$17</xm:f>
            <x14:dxf>
              <fill>
                <patternFill>
                  <bgColor theme="0" tint="-0.14996795556505021"/>
                </patternFill>
              </fill>
            </x14:dxf>
          </x14:cfRule>
          <x14:cfRule type="containsText" priority="963" operator="containsText" id="{D71B97D2-1523-42CC-84E5-8972E045C5EE}">
            <xm:f>NOT(ISERROR(SEARCH(DATOS!$A$16,B30)))</xm:f>
            <xm:f>DATOS!$A$16</xm:f>
            <x14:dxf>
              <fill>
                <patternFill>
                  <bgColor theme="0" tint="-0.14996795556505021"/>
                </patternFill>
              </fill>
            </x14:dxf>
          </x14:cfRule>
          <x14:cfRule type="containsText" priority="964" operator="containsText" id="{1DCC0455-DD3B-45A1-825B-6E4185B91755}">
            <xm:f>NOT(ISERROR(SEARCH(DATOS!$A$15,B30)))</xm:f>
            <xm:f>DATOS!$A$15</xm:f>
            <x14:dxf>
              <fill>
                <gradientFill degree="90">
                  <stop position="0">
                    <color theme="0"/>
                  </stop>
                  <stop position="1">
                    <color rgb="FF2EBBB8"/>
                  </stop>
                </gradientFill>
              </fill>
            </x14:dxf>
          </x14:cfRule>
          <x14:cfRule type="containsText" priority="965" operator="containsText" id="{731ED95F-F7F6-422D-8E8D-40BD4CA6B34B}">
            <xm:f>NOT(ISERROR(SEARCH(DATOS!$A$14,B30)))</xm:f>
            <xm:f>DATOS!$A$14</xm:f>
            <x14:dxf>
              <fill>
                <gradientFill degree="90">
                  <stop position="0">
                    <color theme="0"/>
                  </stop>
                  <stop position="0.5">
                    <color rgb="FFA48EBC"/>
                  </stop>
                  <stop position="1">
                    <color theme="0"/>
                  </stop>
                </gradientFill>
              </fill>
            </x14:dxf>
          </x14:cfRule>
          <x14:cfRule type="containsText" priority="966" operator="containsText" id="{C8180130-0158-461D-B82C-98C5EB2F4424}">
            <xm:f>NOT(ISERROR(SEARCH(DATOS!$A$13,B30)))</xm:f>
            <xm:f>DATOS!$A$13</xm:f>
            <x14:dxf>
              <fill>
                <gradientFill degree="90">
                  <stop position="0">
                    <color theme="0"/>
                  </stop>
                  <stop position="1">
                    <color rgb="FF2EBBB8"/>
                  </stop>
                </gradientFill>
              </fill>
            </x14:dxf>
          </x14:cfRule>
          <x14:cfRule type="containsText" priority="967" operator="containsText" id="{71286750-627E-447E-B984-3950BD9E5A27}">
            <xm:f>NOT(ISERROR(SEARCH(DATOS!$A$12,B30)))</xm:f>
            <xm:f>DATOS!$A$12</xm:f>
            <x14:dxf>
              <fill>
                <gradientFill degree="90">
                  <stop position="0">
                    <color theme="0"/>
                  </stop>
                  <stop position="0.5">
                    <color rgb="FFA48EBC"/>
                  </stop>
                  <stop position="1">
                    <color theme="0"/>
                  </stop>
                </gradientFill>
              </fill>
            </x14:dxf>
          </x14:cfRule>
          <x14:cfRule type="containsText" priority="968" operator="containsText" id="{937209B2-5192-453A-A9C2-36387AC8ABDA}">
            <xm:f>NOT(ISERROR(SEARCH(DATOS!$A$11,B30)))</xm:f>
            <xm:f>DATOS!$A$11</xm:f>
            <x14:dxf>
              <fill>
                <gradientFill degree="90">
                  <stop position="0">
                    <color theme="0"/>
                  </stop>
                  <stop position="0.5">
                    <color rgb="FFA48EBC"/>
                  </stop>
                  <stop position="1">
                    <color theme="0"/>
                  </stop>
                </gradientFill>
              </fill>
            </x14:dxf>
          </x14:cfRule>
          <x14:cfRule type="containsText" priority="969" operator="containsText" id="{E52D4F5D-1257-4C31-8EAA-1D0FD302028D}">
            <xm:f>NOT(ISERROR(SEARCH(DATOS!$A$10,B30)))</xm:f>
            <xm:f>DATOS!$A$10</xm:f>
            <x14:dxf>
              <fill>
                <gradientFill degree="90">
                  <stop position="0">
                    <color theme="0"/>
                  </stop>
                  <stop position="0.5">
                    <color rgb="FFA48EBC"/>
                  </stop>
                  <stop position="1">
                    <color theme="0"/>
                  </stop>
                </gradientFill>
              </fill>
            </x14:dxf>
          </x14:cfRule>
          <x14:cfRule type="containsText" priority="970" operator="containsText" id="{C013671A-41DB-40BD-89B6-F71D5CAF05B4}">
            <xm:f>NOT(ISERROR(SEARCH(DATOS!$A$9,B30)))</xm:f>
            <xm:f>DATOS!$A$9</xm:f>
            <x14:dxf>
              <fill>
                <gradientFill degree="270">
                  <stop position="0">
                    <color theme="0"/>
                  </stop>
                  <stop position="1">
                    <color theme="9" tint="-0.25098422193060094"/>
                  </stop>
                </gradientFill>
              </fill>
            </x14:dxf>
          </x14:cfRule>
          <x14:cfRule type="containsText" priority="971" operator="containsText" id="{3C4937F3-B8B0-43BC-944C-7AFE517504E6}">
            <xm:f>NOT(ISERROR(SEARCH(DATOS!$A$8,B30)))</xm:f>
            <xm:f>DATOS!$A$8</xm:f>
            <x14:dxf>
              <fill>
                <gradientFill degree="270">
                  <stop position="0">
                    <color theme="0"/>
                  </stop>
                  <stop position="1">
                    <color theme="9" tint="-0.25098422193060094"/>
                  </stop>
                </gradientFill>
              </fill>
            </x14:dxf>
          </x14:cfRule>
          <x14:cfRule type="containsText" priority="972" operator="containsText" id="{594F5F93-B31F-4AEC-89A6-EB4342DAA60C}">
            <xm:f>NOT(ISERROR(SEARCH(DATOS!$A$7,B30)))</xm:f>
            <xm:f>DATOS!$A$7</xm:f>
            <x14:dxf>
              <fill>
                <gradientFill degree="270">
                  <stop position="0">
                    <color theme="0"/>
                  </stop>
                  <stop position="1">
                    <color theme="9" tint="-0.25098422193060094"/>
                  </stop>
                </gradientFill>
              </fill>
            </x14:dxf>
          </x14:cfRule>
          <x14:cfRule type="containsText" priority="973" operator="containsText" id="{A316FFBD-E31F-4C4E-A7D7-1C20589EA667}">
            <xm:f>NOT(ISERROR(SEARCH(DATOS!$A$6,B30)))</xm:f>
            <xm:f>DATOS!$A$6</xm:f>
            <x14:dxf>
              <fill>
                <gradientFill degree="270">
                  <stop position="0">
                    <color theme="0"/>
                  </stop>
                  <stop position="1">
                    <color theme="9" tint="-0.25098422193060094"/>
                  </stop>
                </gradientFill>
              </fill>
            </x14:dxf>
          </x14:cfRule>
          <x14:cfRule type="containsText" priority="974" operator="containsText" id="{8BBF5F67-CB19-4BFC-9515-42F7A9947B62}">
            <xm:f>NOT(ISERROR(SEARCH(DATOS!$A$5,B30)))</xm:f>
            <xm:f>DATOS!$A$5</xm:f>
            <x14:dxf>
              <fill>
                <gradientFill degree="270">
                  <stop position="0">
                    <color theme="0"/>
                  </stop>
                  <stop position="1">
                    <color theme="9" tint="-0.25098422193060094"/>
                  </stop>
                </gradientFill>
              </fill>
            </x14:dxf>
          </x14:cfRule>
          <x14:cfRule type="containsText" priority="975" operator="containsText" id="{72F3FD3E-3A0C-4FFA-B0D3-5A0D7C4577BF}">
            <xm:f>NOT(ISERROR(SEARCH(DATOS!$A$4,B30)))</xm:f>
            <xm:f>DATOS!$A$4</xm:f>
            <x14:dxf>
              <fill>
                <gradientFill degree="90">
                  <stop position="0">
                    <color theme="0"/>
                  </stop>
                  <stop position="1">
                    <color rgb="FF2EBBB8"/>
                  </stop>
                </gradientFill>
              </fill>
            </x14:dxf>
          </x14:cfRule>
          <x14:cfRule type="containsText" priority="976" operator="containsText" id="{9A236BB0-4B02-4F24-9962-B34D60AC5B0D}">
            <xm:f>NOT(ISERROR(SEARCH(DATOS!$A$3,B30)))</xm:f>
            <xm:f>DATOS!$A$3</xm:f>
            <x14:dxf>
              <fill>
                <gradientFill degree="90">
                  <stop position="0">
                    <color theme="0"/>
                  </stop>
                  <stop position="1">
                    <color rgb="FF2EBBB8"/>
                  </stop>
                </gradientFill>
              </fill>
            </x14:dxf>
          </x14:cfRule>
          <x14:cfRule type="containsText" priority="977" operator="containsText" id="{747346B5-B32F-4590-BEC0-8E5677ECA6B9}">
            <xm:f>NOT(ISERROR(SEARCH(DATOS!$A$2,B30)))</xm:f>
            <xm:f>DATOS!$A$2</xm:f>
            <x14:dxf>
              <fill>
                <gradientFill degree="90">
                  <stop position="0">
                    <color theme="0"/>
                  </stop>
                  <stop position="1">
                    <color rgb="FF2EBBB8"/>
                  </stop>
                </gradientFill>
              </fill>
            </x14:dxf>
          </x14:cfRule>
          <xm:sqref>B30</xm:sqref>
        </x14:conditionalFormatting>
        <x14:conditionalFormatting xmlns:xm="http://schemas.microsoft.com/office/excel/2006/main">
          <x14:cfRule type="containsText" priority="944" operator="containsText" id="{D2E738B5-1CB2-41FE-93A6-0B7231D97183}">
            <xm:f>NOT(ISERROR(SEARCH(DATOS!$A$18,B31)))</xm:f>
            <xm:f>DATOS!$A$18</xm:f>
            <x14:dxf>
              <fill>
                <patternFill>
                  <bgColor theme="6" tint="0.79998168889431442"/>
                </patternFill>
              </fill>
            </x14:dxf>
          </x14:cfRule>
          <x14:cfRule type="containsText" priority="945" operator="containsText" id="{A8A99F03-5331-4AC4-976E-A0CDA43A7317}">
            <xm:f>NOT(ISERROR(SEARCH(DATOS!$A$17,B31)))</xm:f>
            <xm:f>DATOS!$A$17</xm:f>
            <x14:dxf>
              <fill>
                <patternFill>
                  <bgColor theme="0" tint="-0.14996795556505021"/>
                </patternFill>
              </fill>
            </x14:dxf>
          </x14:cfRule>
          <x14:cfRule type="containsText" priority="946" operator="containsText" id="{283DEF91-A2D9-46CA-B32F-D88BE942DE9B}">
            <xm:f>NOT(ISERROR(SEARCH(DATOS!$A$16,B31)))</xm:f>
            <xm:f>DATOS!$A$16</xm:f>
            <x14:dxf>
              <fill>
                <patternFill>
                  <bgColor theme="0" tint="-0.14996795556505021"/>
                </patternFill>
              </fill>
            </x14:dxf>
          </x14:cfRule>
          <x14:cfRule type="containsText" priority="947" operator="containsText" id="{5DDA2E7F-D1FB-4F32-B95A-B84D3BAD2471}">
            <xm:f>NOT(ISERROR(SEARCH(DATOS!$A$15,B31)))</xm:f>
            <xm:f>DATOS!$A$15</xm:f>
            <x14:dxf>
              <fill>
                <gradientFill degree="90">
                  <stop position="0">
                    <color theme="0"/>
                  </stop>
                  <stop position="1">
                    <color rgb="FF2EBBB8"/>
                  </stop>
                </gradientFill>
              </fill>
            </x14:dxf>
          </x14:cfRule>
          <x14:cfRule type="containsText" priority="948" operator="containsText" id="{87128729-28DF-4ED0-BFFF-FF23FB50D465}">
            <xm:f>NOT(ISERROR(SEARCH(DATOS!$A$14,B31)))</xm:f>
            <xm:f>DATOS!$A$14</xm:f>
            <x14:dxf>
              <fill>
                <gradientFill degree="90">
                  <stop position="0">
                    <color theme="0"/>
                  </stop>
                  <stop position="0.5">
                    <color rgb="FFA48EBC"/>
                  </stop>
                  <stop position="1">
                    <color theme="0"/>
                  </stop>
                </gradientFill>
              </fill>
            </x14:dxf>
          </x14:cfRule>
          <x14:cfRule type="containsText" priority="949" operator="containsText" id="{0B792ED3-FB76-4F4D-9A02-68B0898D80B4}">
            <xm:f>NOT(ISERROR(SEARCH(DATOS!$A$13,B31)))</xm:f>
            <xm:f>DATOS!$A$13</xm:f>
            <x14:dxf>
              <fill>
                <gradientFill degree="90">
                  <stop position="0">
                    <color theme="0"/>
                  </stop>
                  <stop position="1">
                    <color rgb="FF2EBBB8"/>
                  </stop>
                </gradientFill>
              </fill>
            </x14:dxf>
          </x14:cfRule>
          <x14:cfRule type="containsText" priority="950" operator="containsText" id="{B190E11A-2BEE-480C-AAC4-CD021ECF69C5}">
            <xm:f>NOT(ISERROR(SEARCH(DATOS!$A$12,B31)))</xm:f>
            <xm:f>DATOS!$A$12</xm:f>
            <x14:dxf>
              <fill>
                <gradientFill degree="90">
                  <stop position="0">
                    <color theme="0"/>
                  </stop>
                  <stop position="0.5">
                    <color rgb="FFA48EBC"/>
                  </stop>
                  <stop position="1">
                    <color theme="0"/>
                  </stop>
                </gradientFill>
              </fill>
            </x14:dxf>
          </x14:cfRule>
          <x14:cfRule type="containsText" priority="951" operator="containsText" id="{425DE11B-688C-430D-BE74-A2B86AB5D2E8}">
            <xm:f>NOT(ISERROR(SEARCH(DATOS!$A$11,B31)))</xm:f>
            <xm:f>DATOS!$A$11</xm:f>
            <x14:dxf>
              <fill>
                <gradientFill degree="90">
                  <stop position="0">
                    <color theme="0"/>
                  </stop>
                  <stop position="0.5">
                    <color rgb="FFA48EBC"/>
                  </stop>
                  <stop position="1">
                    <color theme="0"/>
                  </stop>
                </gradientFill>
              </fill>
            </x14:dxf>
          </x14:cfRule>
          <x14:cfRule type="containsText" priority="952" operator="containsText" id="{5C125753-76FA-45B3-B0B4-DB5BF8A5EE73}">
            <xm:f>NOT(ISERROR(SEARCH(DATOS!$A$10,B31)))</xm:f>
            <xm:f>DATOS!$A$10</xm:f>
            <x14:dxf>
              <fill>
                <gradientFill degree="90">
                  <stop position="0">
                    <color theme="0"/>
                  </stop>
                  <stop position="0.5">
                    <color rgb="FFA48EBC"/>
                  </stop>
                  <stop position="1">
                    <color theme="0"/>
                  </stop>
                </gradientFill>
              </fill>
            </x14:dxf>
          </x14:cfRule>
          <x14:cfRule type="containsText" priority="953" operator="containsText" id="{171FA5F3-B390-4936-8E34-C0030E70F879}">
            <xm:f>NOT(ISERROR(SEARCH(DATOS!$A$9,B31)))</xm:f>
            <xm:f>DATOS!$A$9</xm:f>
            <x14:dxf>
              <fill>
                <gradientFill degree="270">
                  <stop position="0">
                    <color theme="0"/>
                  </stop>
                  <stop position="1">
                    <color theme="9" tint="-0.25098422193060094"/>
                  </stop>
                </gradientFill>
              </fill>
            </x14:dxf>
          </x14:cfRule>
          <x14:cfRule type="containsText" priority="954" operator="containsText" id="{BEE820BC-AD69-41B0-A81D-CF09EA681381}">
            <xm:f>NOT(ISERROR(SEARCH(DATOS!$A$8,B31)))</xm:f>
            <xm:f>DATOS!$A$8</xm:f>
            <x14:dxf>
              <fill>
                <gradientFill degree="270">
                  <stop position="0">
                    <color theme="0"/>
                  </stop>
                  <stop position="1">
                    <color theme="9" tint="-0.25098422193060094"/>
                  </stop>
                </gradientFill>
              </fill>
            </x14:dxf>
          </x14:cfRule>
          <x14:cfRule type="containsText" priority="955" operator="containsText" id="{1C780D6E-E305-4CF2-BE89-64ED0061C995}">
            <xm:f>NOT(ISERROR(SEARCH(DATOS!$A$7,B31)))</xm:f>
            <xm:f>DATOS!$A$7</xm:f>
            <x14:dxf>
              <fill>
                <gradientFill degree="270">
                  <stop position="0">
                    <color theme="0"/>
                  </stop>
                  <stop position="1">
                    <color theme="9" tint="-0.25098422193060094"/>
                  </stop>
                </gradientFill>
              </fill>
            </x14:dxf>
          </x14:cfRule>
          <x14:cfRule type="containsText" priority="956" operator="containsText" id="{86B7599F-E264-4F6F-9A0E-C60DDAF7E702}">
            <xm:f>NOT(ISERROR(SEARCH(DATOS!$A$6,B31)))</xm:f>
            <xm:f>DATOS!$A$6</xm:f>
            <x14:dxf>
              <fill>
                <gradientFill degree="270">
                  <stop position="0">
                    <color theme="0"/>
                  </stop>
                  <stop position="1">
                    <color theme="9" tint="-0.25098422193060094"/>
                  </stop>
                </gradientFill>
              </fill>
            </x14:dxf>
          </x14:cfRule>
          <x14:cfRule type="containsText" priority="957" operator="containsText" id="{66C5CF95-3CC4-431E-B1F4-E592AEB47AFD}">
            <xm:f>NOT(ISERROR(SEARCH(DATOS!$A$5,B31)))</xm:f>
            <xm:f>DATOS!$A$5</xm:f>
            <x14:dxf>
              <fill>
                <gradientFill degree="270">
                  <stop position="0">
                    <color theme="0"/>
                  </stop>
                  <stop position="1">
                    <color theme="9" tint="-0.25098422193060094"/>
                  </stop>
                </gradientFill>
              </fill>
            </x14:dxf>
          </x14:cfRule>
          <x14:cfRule type="containsText" priority="958" operator="containsText" id="{3627B259-69E9-4637-B689-0C274189AA50}">
            <xm:f>NOT(ISERROR(SEARCH(DATOS!$A$4,B31)))</xm:f>
            <xm:f>DATOS!$A$4</xm:f>
            <x14:dxf>
              <fill>
                <gradientFill degree="90">
                  <stop position="0">
                    <color theme="0"/>
                  </stop>
                  <stop position="1">
                    <color rgb="FF2EBBB8"/>
                  </stop>
                </gradientFill>
              </fill>
            </x14:dxf>
          </x14:cfRule>
          <x14:cfRule type="containsText" priority="959" operator="containsText" id="{C40A3273-2B5F-4075-A73B-F77030E47291}">
            <xm:f>NOT(ISERROR(SEARCH(DATOS!$A$3,B31)))</xm:f>
            <xm:f>DATOS!$A$3</xm:f>
            <x14:dxf>
              <fill>
                <gradientFill degree="90">
                  <stop position="0">
                    <color theme="0"/>
                  </stop>
                  <stop position="1">
                    <color rgb="FF2EBBB8"/>
                  </stop>
                </gradientFill>
              </fill>
            </x14:dxf>
          </x14:cfRule>
          <x14:cfRule type="containsText" priority="960" operator="containsText" id="{5D0A8B00-871A-4DCF-AA6F-416679C884F5}">
            <xm:f>NOT(ISERROR(SEARCH(DATOS!$A$2,B31)))</xm:f>
            <xm:f>DATOS!$A$2</xm:f>
            <x14:dxf>
              <fill>
                <gradientFill degree="90">
                  <stop position="0">
                    <color theme="0"/>
                  </stop>
                  <stop position="1">
                    <color rgb="FF2EBBB8"/>
                  </stop>
                </gradientFill>
              </fill>
            </x14:dxf>
          </x14:cfRule>
          <xm:sqref>B31</xm:sqref>
        </x14:conditionalFormatting>
        <x14:conditionalFormatting xmlns:xm="http://schemas.microsoft.com/office/excel/2006/main">
          <x14:cfRule type="containsText" priority="927" operator="containsText" id="{26566DCD-2A5F-4292-AE73-76E9C45E7C4A}">
            <xm:f>NOT(ISERROR(SEARCH(DATOS!$A$18,B32)))</xm:f>
            <xm:f>DATOS!$A$18</xm:f>
            <x14:dxf>
              <fill>
                <patternFill>
                  <bgColor theme="6" tint="0.79998168889431442"/>
                </patternFill>
              </fill>
            </x14:dxf>
          </x14:cfRule>
          <x14:cfRule type="containsText" priority="928" operator="containsText" id="{BBE3E277-57C9-47F8-BAF9-4EA860E7E97B}">
            <xm:f>NOT(ISERROR(SEARCH(DATOS!$A$17,B32)))</xm:f>
            <xm:f>DATOS!$A$17</xm:f>
            <x14:dxf>
              <fill>
                <patternFill>
                  <bgColor theme="0" tint="-0.14996795556505021"/>
                </patternFill>
              </fill>
            </x14:dxf>
          </x14:cfRule>
          <x14:cfRule type="containsText" priority="929" operator="containsText" id="{94A30E6E-DBC1-466D-A37A-E04AA806386D}">
            <xm:f>NOT(ISERROR(SEARCH(DATOS!$A$16,B32)))</xm:f>
            <xm:f>DATOS!$A$16</xm:f>
            <x14:dxf>
              <fill>
                <patternFill>
                  <bgColor theme="0" tint="-0.14996795556505021"/>
                </patternFill>
              </fill>
            </x14:dxf>
          </x14:cfRule>
          <x14:cfRule type="containsText" priority="930" operator="containsText" id="{B5194131-139A-4747-A69F-35148006063A}">
            <xm:f>NOT(ISERROR(SEARCH(DATOS!$A$15,B32)))</xm:f>
            <xm:f>DATOS!$A$15</xm:f>
            <x14:dxf>
              <fill>
                <gradientFill degree="90">
                  <stop position="0">
                    <color theme="0"/>
                  </stop>
                  <stop position="1">
                    <color rgb="FF2EBBB8"/>
                  </stop>
                </gradientFill>
              </fill>
            </x14:dxf>
          </x14:cfRule>
          <x14:cfRule type="containsText" priority="931" operator="containsText" id="{C7B987B3-EBC9-483E-8AA3-E82A219BE89E}">
            <xm:f>NOT(ISERROR(SEARCH(DATOS!$A$14,B32)))</xm:f>
            <xm:f>DATOS!$A$14</xm:f>
            <x14:dxf>
              <fill>
                <gradientFill degree="90">
                  <stop position="0">
                    <color theme="0"/>
                  </stop>
                  <stop position="0.5">
                    <color rgb="FFA48EBC"/>
                  </stop>
                  <stop position="1">
                    <color theme="0"/>
                  </stop>
                </gradientFill>
              </fill>
            </x14:dxf>
          </x14:cfRule>
          <x14:cfRule type="containsText" priority="932" operator="containsText" id="{5CA0F445-1445-483F-AFD2-60AFAC1F7A25}">
            <xm:f>NOT(ISERROR(SEARCH(DATOS!$A$13,B32)))</xm:f>
            <xm:f>DATOS!$A$13</xm:f>
            <x14:dxf>
              <fill>
                <gradientFill degree="90">
                  <stop position="0">
                    <color theme="0"/>
                  </stop>
                  <stop position="1">
                    <color rgb="FF2EBBB8"/>
                  </stop>
                </gradientFill>
              </fill>
            </x14:dxf>
          </x14:cfRule>
          <x14:cfRule type="containsText" priority="933" operator="containsText" id="{7B0338EF-FE51-4D20-BD48-7C4F96A1063D}">
            <xm:f>NOT(ISERROR(SEARCH(DATOS!$A$12,B32)))</xm:f>
            <xm:f>DATOS!$A$12</xm:f>
            <x14:dxf>
              <fill>
                <gradientFill degree="90">
                  <stop position="0">
                    <color theme="0"/>
                  </stop>
                  <stop position="0.5">
                    <color rgb="FFA48EBC"/>
                  </stop>
                  <stop position="1">
                    <color theme="0"/>
                  </stop>
                </gradientFill>
              </fill>
            </x14:dxf>
          </x14:cfRule>
          <x14:cfRule type="containsText" priority="934" operator="containsText" id="{6E68B51E-F8DF-4AB7-98C3-1BBD39809915}">
            <xm:f>NOT(ISERROR(SEARCH(DATOS!$A$11,B32)))</xm:f>
            <xm:f>DATOS!$A$11</xm:f>
            <x14:dxf>
              <fill>
                <gradientFill degree="90">
                  <stop position="0">
                    <color theme="0"/>
                  </stop>
                  <stop position="0.5">
                    <color rgb="FFA48EBC"/>
                  </stop>
                  <stop position="1">
                    <color theme="0"/>
                  </stop>
                </gradientFill>
              </fill>
            </x14:dxf>
          </x14:cfRule>
          <x14:cfRule type="containsText" priority="935" operator="containsText" id="{A45F2B5A-DC36-4CAC-AD0A-DCB2407441A7}">
            <xm:f>NOT(ISERROR(SEARCH(DATOS!$A$10,B32)))</xm:f>
            <xm:f>DATOS!$A$10</xm:f>
            <x14:dxf>
              <fill>
                <gradientFill degree="90">
                  <stop position="0">
                    <color theme="0"/>
                  </stop>
                  <stop position="0.5">
                    <color rgb="FFA48EBC"/>
                  </stop>
                  <stop position="1">
                    <color theme="0"/>
                  </stop>
                </gradientFill>
              </fill>
            </x14:dxf>
          </x14:cfRule>
          <x14:cfRule type="containsText" priority="936" operator="containsText" id="{9307365D-2D5F-466F-A8D9-EF7DF62D0FB0}">
            <xm:f>NOT(ISERROR(SEARCH(DATOS!$A$9,B32)))</xm:f>
            <xm:f>DATOS!$A$9</xm:f>
            <x14:dxf>
              <fill>
                <gradientFill degree="270">
                  <stop position="0">
                    <color theme="0"/>
                  </stop>
                  <stop position="1">
                    <color theme="9" tint="-0.25098422193060094"/>
                  </stop>
                </gradientFill>
              </fill>
            </x14:dxf>
          </x14:cfRule>
          <x14:cfRule type="containsText" priority="937" operator="containsText" id="{46307BBF-D99F-42FD-B7F2-F1442128B3DB}">
            <xm:f>NOT(ISERROR(SEARCH(DATOS!$A$8,B32)))</xm:f>
            <xm:f>DATOS!$A$8</xm:f>
            <x14:dxf>
              <fill>
                <gradientFill degree="270">
                  <stop position="0">
                    <color theme="0"/>
                  </stop>
                  <stop position="1">
                    <color theme="9" tint="-0.25098422193060094"/>
                  </stop>
                </gradientFill>
              </fill>
            </x14:dxf>
          </x14:cfRule>
          <x14:cfRule type="containsText" priority="938" operator="containsText" id="{034A8F8F-9CFF-41C3-8210-9E4425DD9F7B}">
            <xm:f>NOT(ISERROR(SEARCH(DATOS!$A$7,B32)))</xm:f>
            <xm:f>DATOS!$A$7</xm:f>
            <x14:dxf>
              <fill>
                <gradientFill degree="270">
                  <stop position="0">
                    <color theme="0"/>
                  </stop>
                  <stop position="1">
                    <color theme="9" tint="-0.25098422193060094"/>
                  </stop>
                </gradientFill>
              </fill>
            </x14:dxf>
          </x14:cfRule>
          <x14:cfRule type="containsText" priority="939" operator="containsText" id="{4070BA53-6A81-4067-AC94-25230AA19CBA}">
            <xm:f>NOT(ISERROR(SEARCH(DATOS!$A$6,B32)))</xm:f>
            <xm:f>DATOS!$A$6</xm:f>
            <x14:dxf>
              <fill>
                <gradientFill degree="270">
                  <stop position="0">
                    <color theme="0"/>
                  </stop>
                  <stop position="1">
                    <color theme="9" tint="-0.25098422193060094"/>
                  </stop>
                </gradientFill>
              </fill>
            </x14:dxf>
          </x14:cfRule>
          <x14:cfRule type="containsText" priority="940" operator="containsText" id="{4A772935-0A98-4421-99BA-3D003BDFFB83}">
            <xm:f>NOT(ISERROR(SEARCH(DATOS!$A$5,B32)))</xm:f>
            <xm:f>DATOS!$A$5</xm:f>
            <x14:dxf>
              <fill>
                <gradientFill degree="270">
                  <stop position="0">
                    <color theme="0"/>
                  </stop>
                  <stop position="1">
                    <color theme="9" tint="-0.25098422193060094"/>
                  </stop>
                </gradientFill>
              </fill>
            </x14:dxf>
          </x14:cfRule>
          <x14:cfRule type="containsText" priority="941" operator="containsText" id="{2457BFF0-B7FE-4F82-BFC3-2F5752EC40DB}">
            <xm:f>NOT(ISERROR(SEARCH(DATOS!$A$4,B32)))</xm:f>
            <xm:f>DATOS!$A$4</xm:f>
            <x14:dxf>
              <fill>
                <gradientFill degree="90">
                  <stop position="0">
                    <color theme="0"/>
                  </stop>
                  <stop position="1">
                    <color rgb="FF2EBBB8"/>
                  </stop>
                </gradientFill>
              </fill>
            </x14:dxf>
          </x14:cfRule>
          <x14:cfRule type="containsText" priority="942" operator="containsText" id="{BA327096-2B34-46F8-BA09-15537D0A3472}">
            <xm:f>NOT(ISERROR(SEARCH(DATOS!$A$3,B32)))</xm:f>
            <xm:f>DATOS!$A$3</xm:f>
            <x14:dxf>
              <fill>
                <gradientFill degree="90">
                  <stop position="0">
                    <color theme="0"/>
                  </stop>
                  <stop position="1">
                    <color rgb="FF2EBBB8"/>
                  </stop>
                </gradientFill>
              </fill>
            </x14:dxf>
          </x14:cfRule>
          <x14:cfRule type="containsText" priority="943" operator="containsText" id="{F54A593A-663B-474E-8D76-FCF3286F9330}">
            <xm:f>NOT(ISERROR(SEARCH(DATOS!$A$2,B32)))</xm:f>
            <xm:f>DATOS!$A$2</xm:f>
            <x14:dxf>
              <fill>
                <gradientFill degree="90">
                  <stop position="0">
                    <color theme="0"/>
                  </stop>
                  <stop position="1">
                    <color rgb="FF2EBBB8"/>
                  </stop>
                </gradientFill>
              </fill>
            </x14:dxf>
          </x14:cfRule>
          <xm:sqref>B32</xm:sqref>
        </x14:conditionalFormatting>
        <x14:conditionalFormatting xmlns:xm="http://schemas.microsoft.com/office/excel/2006/main">
          <x14:cfRule type="containsText" priority="910" operator="containsText" id="{845E2F0B-CC50-45F0-8774-91CEABE02763}">
            <xm:f>NOT(ISERROR(SEARCH(DATOS!$A$18,B33)))</xm:f>
            <xm:f>DATOS!$A$18</xm:f>
            <x14:dxf>
              <fill>
                <patternFill>
                  <bgColor theme="6" tint="0.79998168889431442"/>
                </patternFill>
              </fill>
            </x14:dxf>
          </x14:cfRule>
          <x14:cfRule type="containsText" priority="911" operator="containsText" id="{EC0DF506-8D97-4F53-B1A6-1A8EF1DED431}">
            <xm:f>NOT(ISERROR(SEARCH(DATOS!$A$17,B33)))</xm:f>
            <xm:f>DATOS!$A$17</xm:f>
            <x14:dxf>
              <fill>
                <patternFill>
                  <bgColor theme="0" tint="-0.14996795556505021"/>
                </patternFill>
              </fill>
            </x14:dxf>
          </x14:cfRule>
          <x14:cfRule type="containsText" priority="912" operator="containsText" id="{FCA5B3A0-E7C9-4FCC-8EA1-7405F5193666}">
            <xm:f>NOT(ISERROR(SEARCH(DATOS!$A$16,B33)))</xm:f>
            <xm:f>DATOS!$A$16</xm:f>
            <x14:dxf>
              <fill>
                <patternFill>
                  <bgColor theme="0" tint="-0.14996795556505021"/>
                </patternFill>
              </fill>
            </x14:dxf>
          </x14:cfRule>
          <x14:cfRule type="containsText" priority="913" operator="containsText" id="{BFB6421F-DD78-451A-A74B-1AA32777CC31}">
            <xm:f>NOT(ISERROR(SEARCH(DATOS!$A$15,B33)))</xm:f>
            <xm:f>DATOS!$A$15</xm:f>
            <x14:dxf>
              <fill>
                <gradientFill degree="90">
                  <stop position="0">
                    <color theme="0"/>
                  </stop>
                  <stop position="1">
                    <color rgb="FF2EBBB8"/>
                  </stop>
                </gradientFill>
              </fill>
            </x14:dxf>
          </x14:cfRule>
          <x14:cfRule type="containsText" priority="914" operator="containsText" id="{DB00BA5E-4D55-4CA9-AF66-0CB04533C479}">
            <xm:f>NOT(ISERROR(SEARCH(DATOS!$A$14,B33)))</xm:f>
            <xm:f>DATOS!$A$14</xm:f>
            <x14:dxf>
              <fill>
                <gradientFill degree="90">
                  <stop position="0">
                    <color theme="0"/>
                  </stop>
                  <stop position="0.5">
                    <color rgb="FFA48EBC"/>
                  </stop>
                  <stop position="1">
                    <color theme="0"/>
                  </stop>
                </gradientFill>
              </fill>
            </x14:dxf>
          </x14:cfRule>
          <x14:cfRule type="containsText" priority="915" operator="containsText" id="{3211A5C0-F230-4C47-8F7F-9F03B4ED3AA8}">
            <xm:f>NOT(ISERROR(SEARCH(DATOS!$A$13,B33)))</xm:f>
            <xm:f>DATOS!$A$13</xm:f>
            <x14:dxf>
              <fill>
                <gradientFill degree="90">
                  <stop position="0">
                    <color theme="0"/>
                  </stop>
                  <stop position="1">
                    <color rgb="FF2EBBB8"/>
                  </stop>
                </gradientFill>
              </fill>
            </x14:dxf>
          </x14:cfRule>
          <x14:cfRule type="containsText" priority="916" operator="containsText" id="{67D1736F-49C2-4491-84BF-82AAC9CF0D9D}">
            <xm:f>NOT(ISERROR(SEARCH(DATOS!$A$12,B33)))</xm:f>
            <xm:f>DATOS!$A$12</xm:f>
            <x14:dxf>
              <fill>
                <gradientFill degree="90">
                  <stop position="0">
                    <color theme="0"/>
                  </stop>
                  <stop position="0.5">
                    <color rgb="FFA48EBC"/>
                  </stop>
                  <stop position="1">
                    <color theme="0"/>
                  </stop>
                </gradientFill>
              </fill>
            </x14:dxf>
          </x14:cfRule>
          <x14:cfRule type="containsText" priority="917" operator="containsText" id="{B4C29CBD-44C7-4C44-A5B7-2FCAA0844B80}">
            <xm:f>NOT(ISERROR(SEARCH(DATOS!$A$11,B33)))</xm:f>
            <xm:f>DATOS!$A$11</xm:f>
            <x14:dxf>
              <fill>
                <gradientFill degree="90">
                  <stop position="0">
                    <color theme="0"/>
                  </stop>
                  <stop position="0.5">
                    <color rgb="FFA48EBC"/>
                  </stop>
                  <stop position="1">
                    <color theme="0"/>
                  </stop>
                </gradientFill>
              </fill>
            </x14:dxf>
          </x14:cfRule>
          <x14:cfRule type="containsText" priority="918" operator="containsText" id="{8FCF8583-4E54-43DB-8044-34BD0382D2C1}">
            <xm:f>NOT(ISERROR(SEARCH(DATOS!$A$10,B33)))</xm:f>
            <xm:f>DATOS!$A$10</xm:f>
            <x14:dxf>
              <fill>
                <gradientFill degree="90">
                  <stop position="0">
                    <color theme="0"/>
                  </stop>
                  <stop position="0.5">
                    <color rgb="FFA48EBC"/>
                  </stop>
                  <stop position="1">
                    <color theme="0"/>
                  </stop>
                </gradientFill>
              </fill>
            </x14:dxf>
          </x14:cfRule>
          <x14:cfRule type="containsText" priority="919" operator="containsText" id="{CD43B694-50C9-4B6D-B963-134DD872C48B}">
            <xm:f>NOT(ISERROR(SEARCH(DATOS!$A$9,B33)))</xm:f>
            <xm:f>DATOS!$A$9</xm:f>
            <x14:dxf>
              <fill>
                <gradientFill degree="270">
                  <stop position="0">
                    <color theme="0"/>
                  </stop>
                  <stop position="1">
                    <color theme="9" tint="-0.25098422193060094"/>
                  </stop>
                </gradientFill>
              </fill>
            </x14:dxf>
          </x14:cfRule>
          <x14:cfRule type="containsText" priority="920" operator="containsText" id="{88FCC9E6-7E92-4DCA-A858-E6D8C7629A23}">
            <xm:f>NOT(ISERROR(SEARCH(DATOS!$A$8,B33)))</xm:f>
            <xm:f>DATOS!$A$8</xm:f>
            <x14:dxf>
              <fill>
                <gradientFill degree="270">
                  <stop position="0">
                    <color theme="0"/>
                  </stop>
                  <stop position="1">
                    <color theme="9" tint="-0.25098422193060094"/>
                  </stop>
                </gradientFill>
              </fill>
            </x14:dxf>
          </x14:cfRule>
          <x14:cfRule type="containsText" priority="921" operator="containsText" id="{9C851D79-2FD1-4E62-AF1D-742AA18A3119}">
            <xm:f>NOT(ISERROR(SEARCH(DATOS!$A$7,B33)))</xm:f>
            <xm:f>DATOS!$A$7</xm:f>
            <x14:dxf>
              <fill>
                <gradientFill degree="270">
                  <stop position="0">
                    <color theme="0"/>
                  </stop>
                  <stop position="1">
                    <color theme="9" tint="-0.25098422193060094"/>
                  </stop>
                </gradientFill>
              </fill>
            </x14:dxf>
          </x14:cfRule>
          <x14:cfRule type="containsText" priority="922" operator="containsText" id="{2B1F0065-3F69-4A54-947C-F78CD58AB94C}">
            <xm:f>NOT(ISERROR(SEARCH(DATOS!$A$6,B33)))</xm:f>
            <xm:f>DATOS!$A$6</xm:f>
            <x14:dxf>
              <fill>
                <gradientFill degree="270">
                  <stop position="0">
                    <color theme="0"/>
                  </stop>
                  <stop position="1">
                    <color theme="9" tint="-0.25098422193060094"/>
                  </stop>
                </gradientFill>
              </fill>
            </x14:dxf>
          </x14:cfRule>
          <x14:cfRule type="containsText" priority="923" operator="containsText" id="{73A0D48F-C739-48A9-ACBB-59E4A8364588}">
            <xm:f>NOT(ISERROR(SEARCH(DATOS!$A$5,B33)))</xm:f>
            <xm:f>DATOS!$A$5</xm:f>
            <x14:dxf>
              <fill>
                <gradientFill degree="270">
                  <stop position="0">
                    <color theme="0"/>
                  </stop>
                  <stop position="1">
                    <color theme="9" tint="-0.25098422193060094"/>
                  </stop>
                </gradientFill>
              </fill>
            </x14:dxf>
          </x14:cfRule>
          <x14:cfRule type="containsText" priority="924" operator="containsText" id="{D152FAF4-0799-48F0-B901-05AF02F9E156}">
            <xm:f>NOT(ISERROR(SEARCH(DATOS!$A$4,B33)))</xm:f>
            <xm:f>DATOS!$A$4</xm:f>
            <x14:dxf>
              <fill>
                <gradientFill degree="90">
                  <stop position="0">
                    <color theme="0"/>
                  </stop>
                  <stop position="1">
                    <color rgb="FF2EBBB8"/>
                  </stop>
                </gradientFill>
              </fill>
            </x14:dxf>
          </x14:cfRule>
          <x14:cfRule type="containsText" priority="925" operator="containsText" id="{18FEA9F7-0391-40CD-AFE6-0C4B20DA3B6E}">
            <xm:f>NOT(ISERROR(SEARCH(DATOS!$A$3,B33)))</xm:f>
            <xm:f>DATOS!$A$3</xm:f>
            <x14:dxf>
              <fill>
                <gradientFill degree="90">
                  <stop position="0">
                    <color theme="0"/>
                  </stop>
                  <stop position="1">
                    <color rgb="FF2EBBB8"/>
                  </stop>
                </gradientFill>
              </fill>
            </x14:dxf>
          </x14:cfRule>
          <x14:cfRule type="containsText" priority="926" operator="containsText" id="{58F056D5-B5D8-4488-8DCD-21371A12D782}">
            <xm:f>NOT(ISERROR(SEARCH(DATOS!$A$2,B33)))</xm:f>
            <xm:f>DATOS!$A$2</xm:f>
            <x14:dxf>
              <fill>
                <gradientFill degree="90">
                  <stop position="0">
                    <color theme="0"/>
                  </stop>
                  <stop position="1">
                    <color rgb="FF2EBBB8"/>
                  </stop>
                </gradientFill>
              </fill>
            </x14:dxf>
          </x14:cfRule>
          <xm:sqref>B33</xm:sqref>
        </x14:conditionalFormatting>
        <x14:conditionalFormatting xmlns:xm="http://schemas.microsoft.com/office/excel/2006/main">
          <x14:cfRule type="containsText" priority="893" operator="containsText" id="{A7BD2B59-EDDF-4BD2-9F9F-595B185BB73B}">
            <xm:f>NOT(ISERROR(SEARCH(DATOS!$A$18,B34)))</xm:f>
            <xm:f>DATOS!$A$18</xm:f>
            <x14:dxf>
              <fill>
                <patternFill>
                  <bgColor theme="6" tint="0.79998168889431442"/>
                </patternFill>
              </fill>
            </x14:dxf>
          </x14:cfRule>
          <x14:cfRule type="containsText" priority="894" operator="containsText" id="{F79E051C-82B7-47C8-A2B8-CAC1A57055C5}">
            <xm:f>NOT(ISERROR(SEARCH(DATOS!$A$17,B34)))</xm:f>
            <xm:f>DATOS!$A$17</xm:f>
            <x14:dxf>
              <fill>
                <patternFill>
                  <bgColor theme="0" tint="-0.14996795556505021"/>
                </patternFill>
              </fill>
            </x14:dxf>
          </x14:cfRule>
          <x14:cfRule type="containsText" priority="895" operator="containsText" id="{818DE4BF-D0F3-4DC2-8F70-4DE9C5AE7F77}">
            <xm:f>NOT(ISERROR(SEARCH(DATOS!$A$16,B34)))</xm:f>
            <xm:f>DATOS!$A$16</xm:f>
            <x14:dxf>
              <fill>
                <patternFill>
                  <bgColor theme="0" tint="-0.14996795556505021"/>
                </patternFill>
              </fill>
            </x14:dxf>
          </x14:cfRule>
          <x14:cfRule type="containsText" priority="896" operator="containsText" id="{4AD698AD-D536-4B12-8B42-A529AA93743A}">
            <xm:f>NOT(ISERROR(SEARCH(DATOS!$A$15,B34)))</xm:f>
            <xm:f>DATOS!$A$15</xm:f>
            <x14:dxf>
              <fill>
                <gradientFill degree="90">
                  <stop position="0">
                    <color theme="0"/>
                  </stop>
                  <stop position="1">
                    <color rgb="FF2EBBB8"/>
                  </stop>
                </gradientFill>
              </fill>
            </x14:dxf>
          </x14:cfRule>
          <x14:cfRule type="containsText" priority="897" operator="containsText" id="{F44CA36D-42DB-4B5E-A854-353CD3F1F91C}">
            <xm:f>NOT(ISERROR(SEARCH(DATOS!$A$14,B34)))</xm:f>
            <xm:f>DATOS!$A$14</xm:f>
            <x14:dxf>
              <fill>
                <gradientFill degree="90">
                  <stop position="0">
                    <color theme="0"/>
                  </stop>
                  <stop position="0.5">
                    <color rgb="FFA48EBC"/>
                  </stop>
                  <stop position="1">
                    <color theme="0"/>
                  </stop>
                </gradientFill>
              </fill>
            </x14:dxf>
          </x14:cfRule>
          <x14:cfRule type="containsText" priority="898" operator="containsText" id="{87440E46-E0E8-49E9-8775-CB78F3DD36CE}">
            <xm:f>NOT(ISERROR(SEARCH(DATOS!$A$13,B34)))</xm:f>
            <xm:f>DATOS!$A$13</xm:f>
            <x14:dxf>
              <fill>
                <gradientFill degree="90">
                  <stop position="0">
                    <color theme="0"/>
                  </stop>
                  <stop position="1">
                    <color rgb="FF2EBBB8"/>
                  </stop>
                </gradientFill>
              </fill>
            </x14:dxf>
          </x14:cfRule>
          <x14:cfRule type="containsText" priority="899" operator="containsText" id="{9A5F4EEF-1021-47DD-A512-8162F137D041}">
            <xm:f>NOT(ISERROR(SEARCH(DATOS!$A$12,B34)))</xm:f>
            <xm:f>DATOS!$A$12</xm:f>
            <x14:dxf>
              <fill>
                <gradientFill degree="90">
                  <stop position="0">
                    <color theme="0"/>
                  </stop>
                  <stop position="0.5">
                    <color rgb="FFA48EBC"/>
                  </stop>
                  <stop position="1">
                    <color theme="0"/>
                  </stop>
                </gradientFill>
              </fill>
            </x14:dxf>
          </x14:cfRule>
          <x14:cfRule type="containsText" priority="900" operator="containsText" id="{1AC1113F-4603-4F9C-8255-F75DEE49B07D}">
            <xm:f>NOT(ISERROR(SEARCH(DATOS!$A$11,B34)))</xm:f>
            <xm:f>DATOS!$A$11</xm:f>
            <x14:dxf>
              <fill>
                <gradientFill degree="90">
                  <stop position="0">
                    <color theme="0"/>
                  </stop>
                  <stop position="0.5">
                    <color rgb="FFA48EBC"/>
                  </stop>
                  <stop position="1">
                    <color theme="0"/>
                  </stop>
                </gradientFill>
              </fill>
            </x14:dxf>
          </x14:cfRule>
          <x14:cfRule type="containsText" priority="901" operator="containsText" id="{C308D95A-B9F8-41D6-8065-B9AA336ABCAC}">
            <xm:f>NOT(ISERROR(SEARCH(DATOS!$A$10,B34)))</xm:f>
            <xm:f>DATOS!$A$10</xm:f>
            <x14:dxf>
              <fill>
                <gradientFill degree="90">
                  <stop position="0">
                    <color theme="0"/>
                  </stop>
                  <stop position="0.5">
                    <color rgb="FFA48EBC"/>
                  </stop>
                  <stop position="1">
                    <color theme="0"/>
                  </stop>
                </gradientFill>
              </fill>
            </x14:dxf>
          </x14:cfRule>
          <x14:cfRule type="containsText" priority="902" operator="containsText" id="{3D78B633-2150-47FC-A400-CC6E2660A56E}">
            <xm:f>NOT(ISERROR(SEARCH(DATOS!$A$9,B34)))</xm:f>
            <xm:f>DATOS!$A$9</xm:f>
            <x14:dxf>
              <fill>
                <gradientFill degree="270">
                  <stop position="0">
                    <color theme="0"/>
                  </stop>
                  <stop position="1">
                    <color theme="9" tint="-0.25098422193060094"/>
                  </stop>
                </gradientFill>
              </fill>
            </x14:dxf>
          </x14:cfRule>
          <x14:cfRule type="containsText" priority="903" operator="containsText" id="{218CB9DC-1014-4590-AC83-09976E62BDE5}">
            <xm:f>NOT(ISERROR(SEARCH(DATOS!$A$8,B34)))</xm:f>
            <xm:f>DATOS!$A$8</xm:f>
            <x14:dxf>
              <fill>
                <gradientFill degree="270">
                  <stop position="0">
                    <color theme="0"/>
                  </stop>
                  <stop position="1">
                    <color theme="9" tint="-0.25098422193060094"/>
                  </stop>
                </gradientFill>
              </fill>
            </x14:dxf>
          </x14:cfRule>
          <x14:cfRule type="containsText" priority="904" operator="containsText" id="{EE34C9CC-EFA1-441B-9DCC-238D783FFB43}">
            <xm:f>NOT(ISERROR(SEARCH(DATOS!$A$7,B34)))</xm:f>
            <xm:f>DATOS!$A$7</xm:f>
            <x14:dxf>
              <fill>
                <gradientFill degree="270">
                  <stop position="0">
                    <color theme="0"/>
                  </stop>
                  <stop position="1">
                    <color theme="9" tint="-0.25098422193060094"/>
                  </stop>
                </gradientFill>
              </fill>
            </x14:dxf>
          </x14:cfRule>
          <x14:cfRule type="containsText" priority="905" operator="containsText" id="{15C8011C-994D-4083-9043-2E848427DA4A}">
            <xm:f>NOT(ISERROR(SEARCH(DATOS!$A$6,B34)))</xm:f>
            <xm:f>DATOS!$A$6</xm:f>
            <x14:dxf>
              <fill>
                <gradientFill degree="270">
                  <stop position="0">
                    <color theme="0"/>
                  </stop>
                  <stop position="1">
                    <color theme="9" tint="-0.25098422193060094"/>
                  </stop>
                </gradientFill>
              </fill>
            </x14:dxf>
          </x14:cfRule>
          <x14:cfRule type="containsText" priority="906" operator="containsText" id="{7D02E13E-AA6F-48D6-9546-C5DDA1284027}">
            <xm:f>NOT(ISERROR(SEARCH(DATOS!$A$5,B34)))</xm:f>
            <xm:f>DATOS!$A$5</xm:f>
            <x14:dxf>
              <fill>
                <gradientFill degree="270">
                  <stop position="0">
                    <color theme="0"/>
                  </stop>
                  <stop position="1">
                    <color theme="9" tint="-0.25098422193060094"/>
                  </stop>
                </gradientFill>
              </fill>
            </x14:dxf>
          </x14:cfRule>
          <x14:cfRule type="containsText" priority="907" operator="containsText" id="{52B506B0-883A-4456-96B5-A53AF4788C43}">
            <xm:f>NOT(ISERROR(SEARCH(DATOS!$A$4,B34)))</xm:f>
            <xm:f>DATOS!$A$4</xm:f>
            <x14:dxf>
              <fill>
                <gradientFill degree="90">
                  <stop position="0">
                    <color theme="0"/>
                  </stop>
                  <stop position="1">
                    <color rgb="FF2EBBB8"/>
                  </stop>
                </gradientFill>
              </fill>
            </x14:dxf>
          </x14:cfRule>
          <x14:cfRule type="containsText" priority="908" operator="containsText" id="{DA7CBA5D-1B7F-4535-AB42-15D54268317F}">
            <xm:f>NOT(ISERROR(SEARCH(DATOS!$A$3,B34)))</xm:f>
            <xm:f>DATOS!$A$3</xm:f>
            <x14:dxf>
              <fill>
                <gradientFill degree="90">
                  <stop position="0">
                    <color theme="0"/>
                  </stop>
                  <stop position="1">
                    <color rgb="FF2EBBB8"/>
                  </stop>
                </gradientFill>
              </fill>
            </x14:dxf>
          </x14:cfRule>
          <x14:cfRule type="containsText" priority="909" operator="containsText" id="{05DD0B6E-1681-43E2-951D-0D712D2BB913}">
            <xm:f>NOT(ISERROR(SEARCH(DATOS!$A$2,B34)))</xm:f>
            <xm:f>DATOS!$A$2</xm:f>
            <x14:dxf>
              <fill>
                <gradientFill degree="90">
                  <stop position="0">
                    <color theme="0"/>
                  </stop>
                  <stop position="1">
                    <color rgb="FF2EBBB8"/>
                  </stop>
                </gradientFill>
              </fill>
            </x14:dxf>
          </x14:cfRule>
          <xm:sqref>B34</xm:sqref>
        </x14:conditionalFormatting>
        <x14:conditionalFormatting xmlns:xm="http://schemas.microsoft.com/office/excel/2006/main">
          <x14:cfRule type="containsText" priority="876" operator="containsText" id="{B8C7BDD4-59FF-415C-A2B5-E8552F90A7FC}">
            <xm:f>NOT(ISERROR(SEARCH(DATOS!$A$18,B35)))</xm:f>
            <xm:f>DATOS!$A$18</xm:f>
            <x14:dxf>
              <fill>
                <patternFill>
                  <bgColor theme="6" tint="0.79998168889431442"/>
                </patternFill>
              </fill>
            </x14:dxf>
          </x14:cfRule>
          <x14:cfRule type="containsText" priority="877" operator="containsText" id="{EE49DB57-9C06-4421-8FC3-34E6FE9ED8DB}">
            <xm:f>NOT(ISERROR(SEARCH(DATOS!$A$17,B35)))</xm:f>
            <xm:f>DATOS!$A$17</xm:f>
            <x14:dxf>
              <fill>
                <patternFill>
                  <bgColor theme="0" tint="-0.14996795556505021"/>
                </patternFill>
              </fill>
            </x14:dxf>
          </x14:cfRule>
          <x14:cfRule type="containsText" priority="878" operator="containsText" id="{9DA5C5A7-E70F-4EAC-ADFE-11816F68CA29}">
            <xm:f>NOT(ISERROR(SEARCH(DATOS!$A$16,B35)))</xm:f>
            <xm:f>DATOS!$A$16</xm:f>
            <x14:dxf>
              <fill>
                <patternFill>
                  <bgColor theme="0" tint="-0.14996795556505021"/>
                </patternFill>
              </fill>
            </x14:dxf>
          </x14:cfRule>
          <x14:cfRule type="containsText" priority="879" operator="containsText" id="{B22AE218-5831-4DAF-AA20-381B37FC0575}">
            <xm:f>NOT(ISERROR(SEARCH(DATOS!$A$15,B35)))</xm:f>
            <xm:f>DATOS!$A$15</xm:f>
            <x14:dxf>
              <fill>
                <gradientFill degree="90">
                  <stop position="0">
                    <color theme="0"/>
                  </stop>
                  <stop position="1">
                    <color rgb="FF2EBBB8"/>
                  </stop>
                </gradientFill>
              </fill>
            </x14:dxf>
          </x14:cfRule>
          <x14:cfRule type="containsText" priority="880" operator="containsText" id="{DE78B095-94DA-42FA-8276-10A04E49787F}">
            <xm:f>NOT(ISERROR(SEARCH(DATOS!$A$14,B35)))</xm:f>
            <xm:f>DATOS!$A$14</xm:f>
            <x14:dxf>
              <fill>
                <gradientFill degree="90">
                  <stop position="0">
                    <color theme="0"/>
                  </stop>
                  <stop position="0.5">
                    <color rgb="FFA48EBC"/>
                  </stop>
                  <stop position="1">
                    <color theme="0"/>
                  </stop>
                </gradientFill>
              </fill>
            </x14:dxf>
          </x14:cfRule>
          <x14:cfRule type="containsText" priority="881" operator="containsText" id="{D4D69733-075D-494B-A350-153AE399AAB3}">
            <xm:f>NOT(ISERROR(SEARCH(DATOS!$A$13,B35)))</xm:f>
            <xm:f>DATOS!$A$13</xm:f>
            <x14:dxf>
              <fill>
                <gradientFill degree="90">
                  <stop position="0">
                    <color theme="0"/>
                  </stop>
                  <stop position="1">
                    <color rgb="FF2EBBB8"/>
                  </stop>
                </gradientFill>
              </fill>
            </x14:dxf>
          </x14:cfRule>
          <x14:cfRule type="containsText" priority="882" operator="containsText" id="{F949F196-0D3E-4BA8-90F9-9B2A3EC57D73}">
            <xm:f>NOT(ISERROR(SEARCH(DATOS!$A$12,B35)))</xm:f>
            <xm:f>DATOS!$A$12</xm:f>
            <x14:dxf>
              <fill>
                <gradientFill degree="90">
                  <stop position="0">
                    <color theme="0"/>
                  </stop>
                  <stop position="0.5">
                    <color rgb="FFA48EBC"/>
                  </stop>
                  <stop position="1">
                    <color theme="0"/>
                  </stop>
                </gradientFill>
              </fill>
            </x14:dxf>
          </x14:cfRule>
          <x14:cfRule type="containsText" priority="883" operator="containsText" id="{B55FA7B1-BF5F-4B3F-A5A1-7C8F177E0F15}">
            <xm:f>NOT(ISERROR(SEARCH(DATOS!$A$11,B35)))</xm:f>
            <xm:f>DATOS!$A$11</xm:f>
            <x14:dxf>
              <fill>
                <gradientFill degree="90">
                  <stop position="0">
                    <color theme="0"/>
                  </stop>
                  <stop position="0.5">
                    <color rgb="FFA48EBC"/>
                  </stop>
                  <stop position="1">
                    <color theme="0"/>
                  </stop>
                </gradientFill>
              </fill>
            </x14:dxf>
          </x14:cfRule>
          <x14:cfRule type="containsText" priority="884" operator="containsText" id="{931FD3F5-E658-4118-82A7-39A4E2205F2B}">
            <xm:f>NOT(ISERROR(SEARCH(DATOS!$A$10,B35)))</xm:f>
            <xm:f>DATOS!$A$10</xm:f>
            <x14:dxf>
              <fill>
                <gradientFill degree="90">
                  <stop position="0">
                    <color theme="0"/>
                  </stop>
                  <stop position="0.5">
                    <color rgb="FFA48EBC"/>
                  </stop>
                  <stop position="1">
                    <color theme="0"/>
                  </stop>
                </gradientFill>
              </fill>
            </x14:dxf>
          </x14:cfRule>
          <x14:cfRule type="containsText" priority="885" operator="containsText" id="{E82A65FD-DDB5-4466-ADDD-53A740EDD939}">
            <xm:f>NOT(ISERROR(SEARCH(DATOS!$A$9,B35)))</xm:f>
            <xm:f>DATOS!$A$9</xm:f>
            <x14:dxf>
              <fill>
                <gradientFill degree="270">
                  <stop position="0">
                    <color theme="0"/>
                  </stop>
                  <stop position="1">
                    <color theme="9" tint="-0.25098422193060094"/>
                  </stop>
                </gradientFill>
              </fill>
            </x14:dxf>
          </x14:cfRule>
          <x14:cfRule type="containsText" priority="886" operator="containsText" id="{8A62E175-51D6-4056-B419-5A79D2C279CF}">
            <xm:f>NOT(ISERROR(SEARCH(DATOS!$A$8,B35)))</xm:f>
            <xm:f>DATOS!$A$8</xm:f>
            <x14:dxf>
              <fill>
                <gradientFill degree="270">
                  <stop position="0">
                    <color theme="0"/>
                  </stop>
                  <stop position="1">
                    <color theme="9" tint="-0.25098422193060094"/>
                  </stop>
                </gradientFill>
              </fill>
            </x14:dxf>
          </x14:cfRule>
          <x14:cfRule type="containsText" priority="887" operator="containsText" id="{1319103A-7F5A-4E6E-84AD-F6498701A912}">
            <xm:f>NOT(ISERROR(SEARCH(DATOS!$A$7,B35)))</xm:f>
            <xm:f>DATOS!$A$7</xm:f>
            <x14:dxf>
              <fill>
                <gradientFill degree="270">
                  <stop position="0">
                    <color theme="0"/>
                  </stop>
                  <stop position="1">
                    <color theme="9" tint="-0.25098422193060094"/>
                  </stop>
                </gradientFill>
              </fill>
            </x14:dxf>
          </x14:cfRule>
          <x14:cfRule type="containsText" priority="888" operator="containsText" id="{9D2369B0-9196-4D41-8BCC-35DF3B07F52F}">
            <xm:f>NOT(ISERROR(SEARCH(DATOS!$A$6,B35)))</xm:f>
            <xm:f>DATOS!$A$6</xm:f>
            <x14:dxf>
              <fill>
                <gradientFill degree="270">
                  <stop position="0">
                    <color theme="0"/>
                  </stop>
                  <stop position="1">
                    <color theme="9" tint="-0.25098422193060094"/>
                  </stop>
                </gradientFill>
              </fill>
            </x14:dxf>
          </x14:cfRule>
          <x14:cfRule type="containsText" priority="889" operator="containsText" id="{891ECCDA-4D34-4057-B2E8-6D69879A9C87}">
            <xm:f>NOT(ISERROR(SEARCH(DATOS!$A$5,B35)))</xm:f>
            <xm:f>DATOS!$A$5</xm:f>
            <x14:dxf>
              <fill>
                <gradientFill degree="270">
                  <stop position="0">
                    <color theme="0"/>
                  </stop>
                  <stop position="1">
                    <color theme="9" tint="-0.25098422193060094"/>
                  </stop>
                </gradientFill>
              </fill>
            </x14:dxf>
          </x14:cfRule>
          <x14:cfRule type="containsText" priority="890" operator="containsText" id="{3FF05386-59F5-4CDD-A770-BDF7D30479EC}">
            <xm:f>NOT(ISERROR(SEARCH(DATOS!$A$4,B35)))</xm:f>
            <xm:f>DATOS!$A$4</xm:f>
            <x14:dxf>
              <fill>
                <gradientFill degree="90">
                  <stop position="0">
                    <color theme="0"/>
                  </stop>
                  <stop position="1">
                    <color rgb="FF2EBBB8"/>
                  </stop>
                </gradientFill>
              </fill>
            </x14:dxf>
          </x14:cfRule>
          <x14:cfRule type="containsText" priority="891" operator="containsText" id="{D0F37576-4E2B-4558-A54A-966757FF3E2D}">
            <xm:f>NOT(ISERROR(SEARCH(DATOS!$A$3,B35)))</xm:f>
            <xm:f>DATOS!$A$3</xm:f>
            <x14:dxf>
              <fill>
                <gradientFill degree="90">
                  <stop position="0">
                    <color theme="0"/>
                  </stop>
                  <stop position="1">
                    <color rgb="FF2EBBB8"/>
                  </stop>
                </gradientFill>
              </fill>
            </x14:dxf>
          </x14:cfRule>
          <x14:cfRule type="containsText" priority="892" operator="containsText" id="{1B3368B9-9519-4BD0-824C-3CACCBEE3A67}">
            <xm:f>NOT(ISERROR(SEARCH(DATOS!$A$2,B35)))</xm:f>
            <xm:f>DATOS!$A$2</xm:f>
            <x14:dxf>
              <fill>
                <gradientFill degree="90">
                  <stop position="0">
                    <color theme="0"/>
                  </stop>
                  <stop position="1">
                    <color rgb="FF2EBBB8"/>
                  </stop>
                </gradientFill>
              </fill>
            </x14:dxf>
          </x14:cfRule>
          <xm:sqref>B35</xm:sqref>
        </x14:conditionalFormatting>
        <x14:conditionalFormatting xmlns:xm="http://schemas.microsoft.com/office/excel/2006/main">
          <x14:cfRule type="containsText" priority="859" operator="containsText" id="{8B06CF6E-2713-4D63-ABB1-A313C6D9862E}">
            <xm:f>NOT(ISERROR(SEARCH(DATOS!$A$18,B36)))</xm:f>
            <xm:f>DATOS!$A$18</xm:f>
            <x14:dxf>
              <fill>
                <patternFill>
                  <bgColor theme="6" tint="0.79998168889431442"/>
                </patternFill>
              </fill>
            </x14:dxf>
          </x14:cfRule>
          <x14:cfRule type="containsText" priority="860" operator="containsText" id="{348F218D-3016-4002-8321-FC8A373E53FC}">
            <xm:f>NOT(ISERROR(SEARCH(DATOS!$A$17,B36)))</xm:f>
            <xm:f>DATOS!$A$17</xm:f>
            <x14:dxf>
              <fill>
                <patternFill>
                  <bgColor theme="0" tint="-0.14996795556505021"/>
                </patternFill>
              </fill>
            </x14:dxf>
          </x14:cfRule>
          <x14:cfRule type="containsText" priority="861" operator="containsText" id="{400E44EA-6623-46B4-A87C-12FB9861125F}">
            <xm:f>NOT(ISERROR(SEARCH(DATOS!$A$16,B36)))</xm:f>
            <xm:f>DATOS!$A$16</xm:f>
            <x14:dxf>
              <fill>
                <patternFill>
                  <bgColor theme="0" tint="-0.14996795556505021"/>
                </patternFill>
              </fill>
            </x14:dxf>
          </x14:cfRule>
          <x14:cfRule type="containsText" priority="862" operator="containsText" id="{A34AC363-DD2E-4580-BEE4-1E959AC79AFC}">
            <xm:f>NOT(ISERROR(SEARCH(DATOS!$A$15,B36)))</xm:f>
            <xm:f>DATOS!$A$15</xm:f>
            <x14:dxf>
              <fill>
                <gradientFill degree="90">
                  <stop position="0">
                    <color theme="0"/>
                  </stop>
                  <stop position="1">
                    <color rgb="FF2EBBB8"/>
                  </stop>
                </gradientFill>
              </fill>
            </x14:dxf>
          </x14:cfRule>
          <x14:cfRule type="containsText" priority="863" operator="containsText" id="{2A7888BE-8781-4572-B538-601DB464DBE8}">
            <xm:f>NOT(ISERROR(SEARCH(DATOS!$A$14,B36)))</xm:f>
            <xm:f>DATOS!$A$14</xm:f>
            <x14:dxf>
              <fill>
                <gradientFill degree="90">
                  <stop position="0">
                    <color theme="0"/>
                  </stop>
                  <stop position="0.5">
                    <color rgb="FFA48EBC"/>
                  </stop>
                  <stop position="1">
                    <color theme="0"/>
                  </stop>
                </gradientFill>
              </fill>
            </x14:dxf>
          </x14:cfRule>
          <x14:cfRule type="containsText" priority="864" operator="containsText" id="{A7111AE9-148F-46FB-A676-7535407DDE8F}">
            <xm:f>NOT(ISERROR(SEARCH(DATOS!$A$13,B36)))</xm:f>
            <xm:f>DATOS!$A$13</xm:f>
            <x14:dxf>
              <fill>
                <gradientFill degree="90">
                  <stop position="0">
                    <color theme="0"/>
                  </stop>
                  <stop position="1">
                    <color rgb="FF2EBBB8"/>
                  </stop>
                </gradientFill>
              </fill>
            </x14:dxf>
          </x14:cfRule>
          <x14:cfRule type="containsText" priority="865" operator="containsText" id="{4BA0E4CC-3BE5-4390-877A-AA1FA39B50D8}">
            <xm:f>NOT(ISERROR(SEARCH(DATOS!$A$12,B36)))</xm:f>
            <xm:f>DATOS!$A$12</xm:f>
            <x14:dxf>
              <fill>
                <gradientFill degree="90">
                  <stop position="0">
                    <color theme="0"/>
                  </stop>
                  <stop position="0.5">
                    <color rgb="FFA48EBC"/>
                  </stop>
                  <stop position="1">
                    <color theme="0"/>
                  </stop>
                </gradientFill>
              </fill>
            </x14:dxf>
          </x14:cfRule>
          <x14:cfRule type="containsText" priority="866" operator="containsText" id="{E0B9D884-18CC-4F3B-B3CD-3201D9AD32D8}">
            <xm:f>NOT(ISERROR(SEARCH(DATOS!$A$11,B36)))</xm:f>
            <xm:f>DATOS!$A$11</xm:f>
            <x14:dxf>
              <fill>
                <gradientFill degree="90">
                  <stop position="0">
                    <color theme="0"/>
                  </stop>
                  <stop position="0.5">
                    <color rgb="FFA48EBC"/>
                  </stop>
                  <stop position="1">
                    <color theme="0"/>
                  </stop>
                </gradientFill>
              </fill>
            </x14:dxf>
          </x14:cfRule>
          <x14:cfRule type="containsText" priority="867" operator="containsText" id="{8C11AC7B-478E-47F3-A9F1-7A007D6C74EA}">
            <xm:f>NOT(ISERROR(SEARCH(DATOS!$A$10,B36)))</xm:f>
            <xm:f>DATOS!$A$10</xm:f>
            <x14:dxf>
              <fill>
                <gradientFill degree="90">
                  <stop position="0">
                    <color theme="0"/>
                  </stop>
                  <stop position="0.5">
                    <color rgb="FFA48EBC"/>
                  </stop>
                  <stop position="1">
                    <color theme="0"/>
                  </stop>
                </gradientFill>
              </fill>
            </x14:dxf>
          </x14:cfRule>
          <x14:cfRule type="containsText" priority="868" operator="containsText" id="{900B64AC-17BD-4D96-BEE1-ED872925805C}">
            <xm:f>NOT(ISERROR(SEARCH(DATOS!$A$9,B36)))</xm:f>
            <xm:f>DATOS!$A$9</xm:f>
            <x14:dxf>
              <fill>
                <gradientFill degree="270">
                  <stop position="0">
                    <color theme="0"/>
                  </stop>
                  <stop position="1">
                    <color theme="9" tint="-0.25098422193060094"/>
                  </stop>
                </gradientFill>
              </fill>
            </x14:dxf>
          </x14:cfRule>
          <x14:cfRule type="containsText" priority="869" operator="containsText" id="{2DA9997F-9024-4888-BBF7-B65D8783F19B}">
            <xm:f>NOT(ISERROR(SEARCH(DATOS!$A$8,B36)))</xm:f>
            <xm:f>DATOS!$A$8</xm:f>
            <x14:dxf>
              <fill>
                <gradientFill degree="270">
                  <stop position="0">
                    <color theme="0"/>
                  </stop>
                  <stop position="1">
                    <color theme="9" tint="-0.25098422193060094"/>
                  </stop>
                </gradientFill>
              </fill>
            </x14:dxf>
          </x14:cfRule>
          <x14:cfRule type="containsText" priority="870" operator="containsText" id="{EA34A819-2D08-426F-B8C9-B13E53C359D0}">
            <xm:f>NOT(ISERROR(SEARCH(DATOS!$A$7,B36)))</xm:f>
            <xm:f>DATOS!$A$7</xm:f>
            <x14:dxf>
              <fill>
                <gradientFill degree="270">
                  <stop position="0">
                    <color theme="0"/>
                  </stop>
                  <stop position="1">
                    <color theme="9" tint="-0.25098422193060094"/>
                  </stop>
                </gradientFill>
              </fill>
            </x14:dxf>
          </x14:cfRule>
          <x14:cfRule type="containsText" priority="871" operator="containsText" id="{C53B62A2-D132-4536-A623-36052875D1B0}">
            <xm:f>NOT(ISERROR(SEARCH(DATOS!$A$6,B36)))</xm:f>
            <xm:f>DATOS!$A$6</xm:f>
            <x14:dxf>
              <fill>
                <gradientFill degree="270">
                  <stop position="0">
                    <color theme="0"/>
                  </stop>
                  <stop position="1">
                    <color theme="9" tint="-0.25098422193060094"/>
                  </stop>
                </gradientFill>
              </fill>
            </x14:dxf>
          </x14:cfRule>
          <x14:cfRule type="containsText" priority="872" operator="containsText" id="{15B21B45-224C-4EDE-B115-9F6468FE4A82}">
            <xm:f>NOT(ISERROR(SEARCH(DATOS!$A$5,B36)))</xm:f>
            <xm:f>DATOS!$A$5</xm:f>
            <x14:dxf>
              <fill>
                <gradientFill degree="270">
                  <stop position="0">
                    <color theme="0"/>
                  </stop>
                  <stop position="1">
                    <color theme="9" tint="-0.25098422193060094"/>
                  </stop>
                </gradientFill>
              </fill>
            </x14:dxf>
          </x14:cfRule>
          <x14:cfRule type="containsText" priority="873" operator="containsText" id="{E49B1FE5-70F0-45DD-8130-4DC7C2269434}">
            <xm:f>NOT(ISERROR(SEARCH(DATOS!$A$4,B36)))</xm:f>
            <xm:f>DATOS!$A$4</xm:f>
            <x14:dxf>
              <fill>
                <gradientFill degree="90">
                  <stop position="0">
                    <color theme="0"/>
                  </stop>
                  <stop position="1">
                    <color rgb="FF2EBBB8"/>
                  </stop>
                </gradientFill>
              </fill>
            </x14:dxf>
          </x14:cfRule>
          <x14:cfRule type="containsText" priority="874" operator="containsText" id="{43D46459-72D9-4D6A-8237-F337C2E4374C}">
            <xm:f>NOT(ISERROR(SEARCH(DATOS!$A$3,B36)))</xm:f>
            <xm:f>DATOS!$A$3</xm:f>
            <x14:dxf>
              <fill>
                <gradientFill degree="90">
                  <stop position="0">
                    <color theme="0"/>
                  </stop>
                  <stop position="1">
                    <color rgb="FF2EBBB8"/>
                  </stop>
                </gradientFill>
              </fill>
            </x14:dxf>
          </x14:cfRule>
          <x14:cfRule type="containsText" priority="875" operator="containsText" id="{5D5EE8BF-2C21-4252-8226-0123F6888887}">
            <xm:f>NOT(ISERROR(SEARCH(DATOS!$A$2,B36)))</xm:f>
            <xm:f>DATOS!$A$2</xm:f>
            <x14:dxf>
              <fill>
                <gradientFill degree="90">
                  <stop position="0">
                    <color theme="0"/>
                  </stop>
                  <stop position="1">
                    <color rgb="FF2EBBB8"/>
                  </stop>
                </gradientFill>
              </fill>
            </x14:dxf>
          </x14:cfRule>
          <xm:sqref>B36</xm:sqref>
        </x14:conditionalFormatting>
        <x14:conditionalFormatting xmlns:xm="http://schemas.microsoft.com/office/excel/2006/main">
          <x14:cfRule type="containsText" priority="842" operator="containsText" id="{A7259F15-396E-4942-BDB4-7F7AEEBCFF0C}">
            <xm:f>NOT(ISERROR(SEARCH(DATOS!$A$18,B37)))</xm:f>
            <xm:f>DATOS!$A$18</xm:f>
            <x14:dxf>
              <fill>
                <patternFill>
                  <bgColor theme="6" tint="0.79998168889431442"/>
                </patternFill>
              </fill>
            </x14:dxf>
          </x14:cfRule>
          <x14:cfRule type="containsText" priority="843" operator="containsText" id="{791D2389-731E-45AA-A044-A276C99B43BF}">
            <xm:f>NOT(ISERROR(SEARCH(DATOS!$A$17,B37)))</xm:f>
            <xm:f>DATOS!$A$17</xm:f>
            <x14:dxf>
              <fill>
                <patternFill>
                  <bgColor theme="0" tint="-0.14996795556505021"/>
                </patternFill>
              </fill>
            </x14:dxf>
          </x14:cfRule>
          <x14:cfRule type="containsText" priority="844" operator="containsText" id="{087EC4F2-FE10-452A-93B4-630B200ACCFE}">
            <xm:f>NOT(ISERROR(SEARCH(DATOS!$A$16,B37)))</xm:f>
            <xm:f>DATOS!$A$16</xm:f>
            <x14:dxf>
              <fill>
                <patternFill>
                  <bgColor theme="0" tint="-0.14996795556505021"/>
                </patternFill>
              </fill>
            </x14:dxf>
          </x14:cfRule>
          <x14:cfRule type="containsText" priority="845" operator="containsText" id="{D93DE66D-2A93-47C3-985E-443BFCECFEA9}">
            <xm:f>NOT(ISERROR(SEARCH(DATOS!$A$15,B37)))</xm:f>
            <xm:f>DATOS!$A$15</xm:f>
            <x14:dxf>
              <fill>
                <gradientFill degree="90">
                  <stop position="0">
                    <color theme="0"/>
                  </stop>
                  <stop position="1">
                    <color rgb="FF2EBBB8"/>
                  </stop>
                </gradientFill>
              </fill>
            </x14:dxf>
          </x14:cfRule>
          <x14:cfRule type="containsText" priority="846" operator="containsText" id="{D3D0D537-0AD1-4E90-9915-18A1EF00EAC4}">
            <xm:f>NOT(ISERROR(SEARCH(DATOS!$A$14,B37)))</xm:f>
            <xm:f>DATOS!$A$14</xm:f>
            <x14:dxf>
              <fill>
                <gradientFill degree="90">
                  <stop position="0">
                    <color theme="0"/>
                  </stop>
                  <stop position="0.5">
                    <color rgb="FFA48EBC"/>
                  </stop>
                  <stop position="1">
                    <color theme="0"/>
                  </stop>
                </gradientFill>
              </fill>
            </x14:dxf>
          </x14:cfRule>
          <x14:cfRule type="containsText" priority="847" operator="containsText" id="{DDB1A051-F460-4FBF-9503-20E66B0EF06B}">
            <xm:f>NOT(ISERROR(SEARCH(DATOS!$A$13,B37)))</xm:f>
            <xm:f>DATOS!$A$13</xm:f>
            <x14:dxf>
              <fill>
                <gradientFill degree="90">
                  <stop position="0">
                    <color theme="0"/>
                  </stop>
                  <stop position="1">
                    <color rgb="FF2EBBB8"/>
                  </stop>
                </gradientFill>
              </fill>
            </x14:dxf>
          </x14:cfRule>
          <x14:cfRule type="containsText" priority="848" operator="containsText" id="{350F6AF0-B78F-4616-B549-3C632777454B}">
            <xm:f>NOT(ISERROR(SEARCH(DATOS!$A$12,B37)))</xm:f>
            <xm:f>DATOS!$A$12</xm:f>
            <x14:dxf>
              <fill>
                <gradientFill degree="90">
                  <stop position="0">
                    <color theme="0"/>
                  </stop>
                  <stop position="0.5">
                    <color rgb="FFA48EBC"/>
                  </stop>
                  <stop position="1">
                    <color theme="0"/>
                  </stop>
                </gradientFill>
              </fill>
            </x14:dxf>
          </x14:cfRule>
          <x14:cfRule type="containsText" priority="849" operator="containsText" id="{F18D35F1-57E8-4889-AF63-A4A742C1AEC3}">
            <xm:f>NOT(ISERROR(SEARCH(DATOS!$A$11,B37)))</xm:f>
            <xm:f>DATOS!$A$11</xm:f>
            <x14:dxf>
              <fill>
                <gradientFill degree="90">
                  <stop position="0">
                    <color theme="0"/>
                  </stop>
                  <stop position="0.5">
                    <color rgb="FFA48EBC"/>
                  </stop>
                  <stop position="1">
                    <color theme="0"/>
                  </stop>
                </gradientFill>
              </fill>
            </x14:dxf>
          </x14:cfRule>
          <x14:cfRule type="containsText" priority="850" operator="containsText" id="{E23EB3DC-8DAB-47FB-BCD4-20DA2212BA24}">
            <xm:f>NOT(ISERROR(SEARCH(DATOS!$A$10,B37)))</xm:f>
            <xm:f>DATOS!$A$10</xm:f>
            <x14:dxf>
              <fill>
                <gradientFill degree="90">
                  <stop position="0">
                    <color theme="0"/>
                  </stop>
                  <stop position="0.5">
                    <color rgb="FFA48EBC"/>
                  </stop>
                  <stop position="1">
                    <color theme="0"/>
                  </stop>
                </gradientFill>
              </fill>
            </x14:dxf>
          </x14:cfRule>
          <x14:cfRule type="containsText" priority="851" operator="containsText" id="{B02985A1-339A-4082-8FD3-6AD974508F8C}">
            <xm:f>NOT(ISERROR(SEARCH(DATOS!$A$9,B37)))</xm:f>
            <xm:f>DATOS!$A$9</xm:f>
            <x14:dxf>
              <fill>
                <gradientFill degree="270">
                  <stop position="0">
                    <color theme="0"/>
                  </stop>
                  <stop position="1">
                    <color theme="9" tint="-0.25098422193060094"/>
                  </stop>
                </gradientFill>
              </fill>
            </x14:dxf>
          </x14:cfRule>
          <x14:cfRule type="containsText" priority="852" operator="containsText" id="{82C20187-FEC1-4B4B-9565-014AFE9FE67F}">
            <xm:f>NOT(ISERROR(SEARCH(DATOS!$A$8,B37)))</xm:f>
            <xm:f>DATOS!$A$8</xm:f>
            <x14:dxf>
              <fill>
                <gradientFill degree="270">
                  <stop position="0">
                    <color theme="0"/>
                  </stop>
                  <stop position="1">
                    <color theme="9" tint="-0.25098422193060094"/>
                  </stop>
                </gradientFill>
              </fill>
            </x14:dxf>
          </x14:cfRule>
          <x14:cfRule type="containsText" priority="853" operator="containsText" id="{D0BA96D8-2E08-4D01-B9EC-2B11DBA53C98}">
            <xm:f>NOT(ISERROR(SEARCH(DATOS!$A$7,B37)))</xm:f>
            <xm:f>DATOS!$A$7</xm:f>
            <x14:dxf>
              <fill>
                <gradientFill degree="270">
                  <stop position="0">
                    <color theme="0"/>
                  </stop>
                  <stop position="1">
                    <color theme="9" tint="-0.25098422193060094"/>
                  </stop>
                </gradientFill>
              </fill>
            </x14:dxf>
          </x14:cfRule>
          <x14:cfRule type="containsText" priority="854" operator="containsText" id="{C3E44CCA-82C7-4134-AD93-EEFE42A08CB8}">
            <xm:f>NOT(ISERROR(SEARCH(DATOS!$A$6,B37)))</xm:f>
            <xm:f>DATOS!$A$6</xm:f>
            <x14:dxf>
              <fill>
                <gradientFill degree="270">
                  <stop position="0">
                    <color theme="0"/>
                  </stop>
                  <stop position="1">
                    <color theme="9" tint="-0.25098422193060094"/>
                  </stop>
                </gradientFill>
              </fill>
            </x14:dxf>
          </x14:cfRule>
          <x14:cfRule type="containsText" priority="855" operator="containsText" id="{1ADFD382-7516-4F37-8407-9B9927B4C465}">
            <xm:f>NOT(ISERROR(SEARCH(DATOS!$A$5,B37)))</xm:f>
            <xm:f>DATOS!$A$5</xm:f>
            <x14:dxf>
              <fill>
                <gradientFill degree="270">
                  <stop position="0">
                    <color theme="0"/>
                  </stop>
                  <stop position="1">
                    <color theme="9" tint="-0.25098422193060094"/>
                  </stop>
                </gradientFill>
              </fill>
            </x14:dxf>
          </x14:cfRule>
          <x14:cfRule type="containsText" priority="856" operator="containsText" id="{779C27E2-A06C-49FE-9D6D-4C0B63328AC4}">
            <xm:f>NOT(ISERROR(SEARCH(DATOS!$A$4,B37)))</xm:f>
            <xm:f>DATOS!$A$4</xm:f>
            <x14:dxf>
              <fill>
                <gradientFill degree="90">
                  <stop position="0">
                    <color theme="0"/>
                  </stop>
                  <stop position="1">
                    <color rgb="FF2EBBB8"/>
                  </stop>
                </gradientFill>
              </fill>
            </x14:dxf>
          </x14:cfRule>
          <x14:cfRule type="containsText" priority="857" operator="containsText" id="{9969134D-20B2-4025-9633-323CD0CB6985}">
            <xm:f>NOT(ISERROR(SEARCH(DATOS!$A$3,B37)))</xm:f>
            <xm:f>DATOS!$A$3</xm:f>
            <x14:dxf>
              <fill>
                <gradientFill degree="90">
                  <stop position="0">
                    <color theme="0"/>
                  </stop>
                  <stop position="1">
                    <color rgb="FF2EBBB8"/>
                  </stop>
                </gradientFill>
              </fill>
            </x14:dxf>
          </x14:cfRule>
          <x14:cfRule type="containsText" priority="858" operator="containsText" id="{A1049C29-3227-42BC-9CAC-ADDE5A2DF70E}">
            <xm:f>NOT(ISERROR(SEARCH(DATOS!$A$2,B37)))</xm:f>
            <xm:f>DATOS!$A$2</xm:f>
            <x14:dxf>
              <fill>
                <gradientFill degree="90">
                  <stop position="0">
                    <color theme="0"/>
                  </stop>
                  <stop position="1">
                    <color rgb="FF2EBBB8"/>
                  </stop>
                </gradientFill>
              </fill>
            </x14:dxf>
          </x14:cfRule>
          <xm:sqref>B37</xm:sqref>
        </x14:conditionalFormatting>
        <x14:conditionalFormatting xmlns:xm="http://schemas.microsoft.com/office/excel/2006/main">
          <x14:cfRule type="containsText" priority="825" operator="containsText" id="{9DFCB4F7-F558-4E34-BAFF-DF57A83A0734}">
            <xm:f>NOT(ISERROR(SEARCH(DATOS!$A$18,B38)))</xm:f>
            <xm:f>DATOS!$A$18</xm:f>
            <x14:dxf>
              <fill>
                <patternFill>
                  <bgColor theme="6" tint="0.79998168889431442"/>
                </patternFill>
              </fill>
            </x14:dxf>
          </x14:cfRule>
          <x14:cfRule type="containsText" priority="826" operator="containsText" id="{94E94109-DE16-4D4D-A0E4-5F7E2B3E3246}">
            <xm:f>NOT(ISERROR(SEARCH(DATOS!$A$17,B38)))</xm:f>
            <xm:f>DATOS!$A$17</xm:f>
            <x14:dxf>
              <fill>
                <patternFill>
                  <bgColor theme="0" tint="-0.14996795556505021"/>
                </patternFill>
              </fill>
            </x14:dxf>
          </x14:cfRule>
          <x14:cfRule type="containsText" priority="827" operator="containsText" id="{69FC9449-E574-4B42-83A0-D896004697B7}">
            <xm:f>NOT(ISERROR(SEARCH(DATOS!$A$16,B38)))</xm:f>
            <xm:f>DATOS!$A$16</xm:f>
            <x14:dxf>
              <fill>
                <patternFill>
                  <bgColor theme="0" tint="-0.14996795556505021"/>
                </patternFill>
              </fill>
            </x14:dxf>
          </x14:cfRule>
          <x14:cfRule type="containsText" priority="828" operator="containsText" id="{56C32B15-06EB-43CC-B61A-8072AACAE44F}">
            <xm:f>NOT(ISERROR(SEARCH(DATOS!$A$15,B38)))</xm:f>
            <xm:f>DATOS!$A$15</xm:f>
            <x14:dxf>
              <fill>
                <gradientFill degree="90">
                  <stop position="0">
                    <color theme="0"/>
                  </stop>
                  <stop position="1">
                    <color rgb="FF2EBBB8"/>
                  </stop>
                </gradientFill>
              </fill>
            </x14:dxf>
          </x14:cfRule>
          <x14:cfRule type="containsText" priority="829" operator="containsText" id="{E8D07CC2-99E2-4FC7-9A50-D736B546E4DB}">
            <xm:f>NOT(ISERROR(SEARCH(DATOS!$A$14,B38)))</xm:f>
            <xm:f>DATOS!$A$14</xm:f>
            <x14:dxf>
              <fill>
                <gradientFill degree="90">
                  <stop position="0">
                    <color theme="0"/>
                  </stop>
                  <stop position="0.5">
                    <color rgb="FFA48EBC"/>
                  </stop>
                  <stop position="1">
                    <color theme="0"/>
                  </stop>
                </gradientFill>
              </fill>
            </x14:dxf>
          </x14:cfRule>
          <x14:cfRule type="containsText" priority="830" operator="containsText" id="{4BE8CC24-7E1E-4DA9-A7EA-7DFFCE3FD2FD}">
            <xm:f>NOT(ISERROR(SEARCH(DATOS!$A$13,B38)))</xm:f>
            <xm:f>DATOS!$A$13</xm:f>
            <x14:dxf>
              <fill>
                <gradientFill degree="90">
                  <stop position="0">
                    <color theme="0"/>
                  </stop>
                  <stop position="1">
                    <color rgb="FF2EBBB8"/>
                  </stop>
                </gradientFill>
              </fill>
            </x14:dxf>
          </x14:cfRule>
          <x14:cfRule type="containsText" priority="831" operator="containsText" id="{700FAE52-C6C8-4043-A76A-0DE507E8882F}">
            <xm:f>NOT(ISERROR(SEARCH(DATOS!$A$12,B38)))</xm:f>
            <xm:f>DATOS!$A$12</xm:f>
            <x14:dxf>
              <fill>
                <gradientFill degree="90">
                  <stop position="0">
                    <color theme="0"/>
                  </stop>
                  <stop position="0.5">
                    <color rgb="FFA48EBC"/>
                  </stop>
                  <stop position="1">
                    <color theme="0"/>
                  </stop>
                </gradientFill>
              </fill>
            </x14:dxf>
          </x14:cfRule>
          <x14:cfRule type="containsText" priority="832" operator="containsText" id="{35487C3A-BFC3-4CF2-8BA4-DD106B8EDF97}">
            <xm:f>NOT(ISERROR(SEARCH(DATOS!$A$11,B38)))</xm:f>
            <xm:f>DATOS!$A$11</xm:f>
            <x14:dxf>
              <fill>
                <gradientFill degree="90">
                  <stop position="0">
                    <color theme="0"/>
                  </stop>
                  <stop position="0.5">
                    <color rgb="FFA48EBC"/>
                  </stop>
                  <stop position="1">
                    <color theme="0"/>
                  </stop>
                </gradientFill>
              </fill>
            </x14:dxf>
          </x14:cfRule>
          <x14:cfRule type="containsText" priority="833" operator="containsText" id="{0097A6E3-F727-41D2-A233-E26D67931995}">
            <xm:f>NOT(ISERROR(SEARCH(DATOS!$A$10,B38)))</xm:f>
            <xm:f>DATOS!$A$10</xm:f>
            <x14:dxf>
              <fill>
                <gradientFill degree="90">
                  <stop position="0">
                    <color theme="0"/>
                  </stop>
                  <stop position="0.5">
                    <color rgb="FFA48EBC"/>
                  </stop>
                  <stop position="1">
                    <color theme="0"/>
                  </stop>
                </gradientFill>
              </fill>
            </x14:dxf>
          </x14:cfRule>
          <x14:cfRule type="containsText" priority="834" operator="containsText" id="{A8064F6D-9E61-4BC2-B00B-A9C5B5FABED0}">
            <xm:f>NOT(ISERROR(SEARCH(DATOS!$A$9,B38)))</xm:f>
            <xm:f>DATOS!$A$9</xm:f>
            <x14:dxf>
              <fill>
                <gradientFill degree="270">
                  <stop position="0">
                    <color theme="0"/>
                  </stop>
                  <stop position="1">
                    <color theme="9" tint="-0.25098422193060094"/>
                  </stop>
                </gradientFill>
              </fill>
            </x14:dxf>
          </x14:cfRule>
          <x14:cfRule type="containsText" priority="835" operator="containsText" id="{D4576A4B-D53F-4330-BE8F-DF7CAE975292}">
            <xm:f>NOT(ISERROR(SEARCH(DATOS!$A$8,B38)))</xm:f>
            <xm:f>DATOS!$A$8</xm:f>
            <x14:dxf>
              <fill>
                <gradientFill degree="270">
                  <stop position="0">
                    <color theme="0"/>
                  </stop>
                  <stop position="1">
                    <color theme="9" tint="-0.25098422193060094"/>
                  </stop>
                </gradientFill>
              </fill>
            </x14:dxf>
          </x14:cfRule>
          <x14:cfRule type="containsText" priority="836" operator="containsText" id="{9194EE28-ED49-4FB9-B865-058A18237490}">
            <xm:f>NOT(ISERROR(SEARCH(DATOS!$A$7,B38)))</xm:f>
            <xm:f>DATOS!$A$7</xm:f>
            <x14:dxf>
              <fill>
                <gradientFill degree="270">
                  <stop position="0">
                    <color theme="0"/>
                  </stop>
                  <stop position="1">
                    <color theme="9" tint="-0.25098422193060094"/>
                  </stop>
                </gradientFill>
              </fill>
            </x14:dxf>
          </x14:cfRule>
          <x14:cfRule type="containsText" priority="837" operator="containsText" id="{A6C77998-772E-496C-8FCB-B7F93CBD357C}">
            <xm:f>NOT(ISERROR(SEARCH(DATOS!$A$6,B38)))</xm:f>
            <xm:f>DATOS!$A$6</xm:f>
            <x14:dxf>
              <fill>
                <gradientFill degree="270">
                  <stop position="0">
                    <color theme="0"/>
                  </stop>
                  <stop position="1">
                    <color theme="9" tint="-0.25098422193060094"/>
                  </stop>
                </gradientFill>
              </fill>
            </x14:dxf>
          </x14:cfRule>
          <x14:cfRule type="containsText" priority="838" operator="containsText" id="{D1536D45-6E72-4EFB-8BC7-71C8CDCEEC73}">
            <xm:f>NOT(ISERROR(SEARCH(DATOS!$A$5,B38)))</xm:f>
            <xm:f>DATOS!$A$5</xm:f>
            <x14:dxf>
              <fill>
                <gradientFill degree="270">
                  <stop position="0">
                    <color theme="0"/>
                  </stop>
                  <stop position="1">
                    <color theme="9" tint="-0.25098422193060094"/>
                  </stop>
                </gradientFill>
              </fill>
            </x14:dxf>
          </x14:cfRule>
          <x14:cfRule type="containsText" priority="839" operator="containsText" id="{069516F1-7D93-4326-BE39-55ED4E59A553}">
            <xm:f>NOT(ISERROR(SEARCH(DATOS!$A$4,B38)))</xm:f>
            <xm:f>DATOS!$A$4</xm:f>
            <x14:dxf>
              <fill>
                <gradientFill degree="90">
                  <stop position="0">
                    <color theme="0"/>
                  </stop>
                  <stop position="1">
                    <color rgb="FF2EBBB8"/>
                  </stop>
                </gradientFill>
              </fill>
            </x14:dxf>
          </x14:cfRule>
          <x14:cfRule type="containsText" priority="840" operator="containsText" id="{BDF0A2DA-A6A9-4123-A7CD-F8403E325172}">
            <xm:f>NOT(ISERROR(SEARCH(DATOS!$A$3,B38)))</xm:f>
            <xm:f>DATOS!$A$3</xm:f>
            <x14:dxf>
              <fill>
                <gradientFill degree="90">
                  <stop position="0">
                    <color theme="0"/>
                  </stop>
                  <stop position="1">
                    <color rgb="FF2EBBB8"/>
                  </stop>
                </gradientFill>
              </fill>
            </x14:dxf>
          </x14:cfRule>
          <x14:cfRule type="containsText" priority="841" operator="containsText" id="{6D3584F3-18C3-41C8-A831-D0895E6AC1BB}">
            <xm:f>NOT(ISERROR(SEARCH(DATOS!$A$2,B38)))</xm:f>
            <xm:f>DATOS!$A$2</xm:f>
            <x14:dxf>
              <fill>
                <gradientFill degree="90">
                  <stop position="0">
                    <color theme="0"/>
                  </stop>
                  <stop position="1">
                    <color rgb="FF2EBBB8"/>
                  </stop>
                </gradientFill>
              </fill>
            </x14:dxf>
          </x14:cfRule>
          <xm:sqref>B38</xm:sqref>
        </x14:conditionalFormatting>
        <x14:conditionalFormatting xmlns:xm="http://schemas.microsoft.com/office/excel/2006/main">
          <x14:cfRule type="containsText" priority="808" operator="containsText" id="{B4843D57-76A8-43A4-9DC0-8A5A87CFEF8B}">
            <xm:f>NOT(ISERROR(SEARCH(DATOS!$A$18,B39)))</xm:f>
            <xm:f>DATOS!$A$18</xm:f>
            <x14:dxf>
              <fill>
                <patternFill>
                  <bgColor theme="6" tint="0.79998168889431442"/>
                </patternFill>
              </fill>
            </x14:dxf>
          </x14:cfRule>
          <x14:cfRule type="containsText" priority="809" operator="containsText" id="{23A57E51-D37D-4194-9E9D-DE62FCFAC652}">
            <xm:f>NOT(ISERROR(SEARCH(DATOS!$A$17,B39)))</xm:f>
            <xm:f>DATOS!$A$17</xm:f>
            <x14:dxf>
              <fill>
                <patternFill>
                  <bgColor theme="0" tint="-0.14996795556505021"/>
                </patternFill>
              </fill>
            </x14:dxf>
          </x14:cfRule>
          <x14:cfRule type="containsText" priority="810" operator="containsText" id="{4426ACF5-16ED-4C42-AD04-B902A126A8EA}">
            <xm:f>NOT(ISERROR(SEARCH(DATOS!$A$16,B39)))</xm:f>
            <xm:f>DATOS!$A$16</xm:f>
            <x14:dxf>
              <fill>
                <patternFill>
                  <bgColor theme="0" tint="-0.14996795556505021"/>
                </patternFill>
              </fill>
            </x14:dxf>
          </x14:cfRule>
          <x14:cfRule type="containsText" priority="811" operator="containsText" id="{1D0B6C57-263C-4C30-B608-A136FFCFE603}">
            <xm:f>NOT(ISERROR(SEARCH(DATOS!$A$15,B39)))</xm:f>
            <xm:f>DATOS!$A$15</xm:f>
            <x14:dxf>
              <fill>
                <gradientFill degree="90">
                  <stop position="0">
                    <color theme="0"/>
                  </stop>
                  <stop position="1">
                    <color rgb="FF2EBBB8"/>
                  </stop>
                </gradientFill>
              </fill>
            </x14:dxf>
          </x14:cfRule>
          <x14:cfRule type="containsText" priority="812" operator="containsText" id="{1C934B8A-5DAF-47E9-A67C-95C73C3182B0}">
            <xm:f>NOT(ISERROR(SEARCH(DATOS!$A$14,B39)))</xm:f>
            <xm:f>DATOS!$A$14</xm:f>
            <x14:dxf>
              <fill>
                <gradientFill degree="90">
                  <stop position="0">
                    <color theme="0"/>
                  </stop>
                  <stop position="0.5">
                    <color rgb="FFA48EBC"/>
                  </stop>
                  <stop position="1">
                    <color theme="0"/>
                  </stop>
                </gradientFill>
              </fill>
            </x14:dxf>
          </x14:cfRule>
          <x14:cfRule type="containsText" priority="813" operator="containsText" id="{5BFDAB77-61B0-4F3A-A052-1ED32C65F927}">
            <xm:f>NOT(ISERROR(SEARCH(DATOS!$A$13,B39)))</xm:f>
            <xm:f>DATOS!$A$13</xm:f>
            <x14:dxf>
              <fill>
                <gradientFill degree="90">
                  <stop position="0">
                    <color theme="0"/>
                  </stop>
                  <stop position="1">
                    <color rgb="FF2EBBB8"/>
                  </stop>
                </gradientFill>
              </fill>
            </x14:dxf>
          </x14:cfRule>
          <x14:cfRule type="containsText" priority="814" operator="containsText" id="{7975F498-2609-422B-BCC0-06E0B30639C3}">
            <xm:f>NOT(ISERROR(SEARCH(DATOS!$A$12,B39)))</xm:f>
            <xm:f>DATOS!$A$12</xm:f>
            <x14:dxf>
              <fill>
                <gradientFill degree="90">
                  <stop position="0">
                    <color theme="0"/>
                  </stop>
                  <stop position="0.5">
                    <color rgb="FFA48EBC"/>
                  </stop>
                  <stop position="1">
                    <color theme="0"/>
                  </stop>
                </gradientFill>
              </fill>
            </x14:dxf>
          </x14:cfRule>
          <x14:cfRule type="containsText" priority="815" operator="containsText" id="{FAE6EA34-E6ED-4482-B58A-665329A8676C}">
            <xm:f>NOT(ISERROR(SEARCH(DATOS!$A$11,B39)))</xm:f>
            <xm:f>DATOS!$A$11</xm:f>
            <x14:dxf>
              <fill>
                <gradientFill degree="90">
                  <stop position="0">
                    <color theme="0"/>
                  </stop>
                  <stop position="0.5">
                    <color rgb="FFA48EBC"/>
                  </stop>
                  <stop position="1">
                    <color theme="0"/>
                  </stop>
                </gradientFill>
              </fill>
            </x14:dxf>
          </x14:cfRule>
          <x14:cfRule type="containsText" priority="816" operator="containsText" id="{FB9203A5-BF41-4308-A10E-5E031DE9FBD8}">
            <xm:f>NOT(ISERROR(SEARCH(DATOS!$A$10,B39)))</xm:f>
            <xm:f>DATOS!$A$10</xm:f>
            <x14:dxf>
              <fill>
                <gradientFill degree="90">
                  <stop position="0">
                    <color theme="0"/>
                  </stop>
                  <stop position="0.5">
                    <color rgb="FFA48EBC"/>
                  </stop>
                  <stop position="1">
                    <color theme="0"/>
                  </stop>
                </gradientFill>
              </fill>
            </x14:dxf>
          </x14:cfRule>
          <x14:cfRule type="containsText" priority="817" operator="containsText" id="{46A4FA1C-D992-4936-A02E-920714D6FCFC}">
            <xm:f>NOT(ISERROR(SEARCH(DATOS!$A$9,B39)))</xm:f>
            <xm:f>DATOS!$A$9</xm:f>
            <x14:dxf>
              <fill>
                <gradientFill degree="270">
                  <stop position="0">
                    <color theme="0"/>
                  </stop>
                  <stop position="1">
                    <color theme="9" tint="-0.25098422193060094"/>
                  </stop>
                </gradientFill>
              </fill>
            </x14:dxf>
          </x14:cfRule>
          <x14:cfRule type="containsText" priority="818" operator="containsText" id="{93FE188C-D28B-4756-A29A-193AE5566671}">
            <xm:f>NOT(ISERROR(SEARCH(DATOS!$A$8,B39)))</xm:f>
            <xm:f>DATOS!$A$8</xm:f>
            <x14:dxf>
              <fill>
                <gradientFill degree="270">
                  <stop position="0">
                    <color theme="0"/>
                  </stop>
                  <stop position="1">
                    <color theme="9" tint="-0.25098422193060094"/>
                  </stop>
                </gradientFill>
              </fill>
            </x14:dxf>
          </x14:cfRule>
          <x14:cfRule type="containsText" priority="819" operator="containsText" id="{32B0899C-8243-41AD-8D37-53EA85D860D2}">
            <xm:f>NOT(ISERROR(SEARCH(DATOS!$A$7,B39)))</xm:f>
            <xm:f>DATOS!$A$7</xm:f>
            <x14:dxf>
              <fill>
                <gradientFill degree="270">
                  <stop position="0">
                    <color theme="0"/>
                  </stop>
                  <stop position="1">
                    <color theme="9" tint="-0.25098422193060094"/>
                  </stop>
                </gradientFill>
              </fill>
            </x14:dxf>
          </x14:cfRule>
          <x14:cfRule type="containsText" priority="820" operator="containsText" id="{D72A0B05-8E93-482D-AC99-A8D2B63FC6E4}">
            <xm:f>NOT(ISERROR(SEARCH(DATOS!$A$6,B39)))</xm:f>
            <xm:f>DATOS!$A$6</xm:f>
            <x14:dxf>
              <fill>
                <gradientFill degree="270">
                  <stop position="0">
                    <color theme="0"/>
                  </stop>
                  <stop position="1">
                    <color theme="9" tint="-0.25098422193060094"/>
                  </stop>
                </gradientFill>
              </fill>
            </x14:dxf>
          </x14:cfRule>
          <x14:cfRule type="containsText" priority="821" operator="containsText" id="{61A19271-2E91-42B7-8F3F-23E275FA3B7A}">
            <xm:f>NOT(ISERROR(SEARCH(DATOS!$A$5,B39)))</xm:f>
            <xm:f>DATOS!$A$5</xm:f>
            <x14:dxf>
              <fill>
                <gradientFill degree="270">
                  <stop position="0">
                    <color theme="0"/>
                  </stop>
                  <stop position="1">
                    <color theme="9" tint="-0.25098422193060094"/>
                  </stop>
                </gradientFill>
              </fill>
            </x14:dxf>
          </x14:cfRule>
          <x14:cfRule type="containsText" priority="822" operator="containsText" id="{EEBDCF36-5759-4378-A1A2-1B6007D4D877}">
            <xm:f>NOT(ISERROR(SEARCH(DATOS!$A$4,B39)))</xm:f>
            <xm:f>DATOS!$A$4</xm:f>
            <x14:dxf>
              <fill>
                <gradientFill degree="90">
                  <stop position="0">
                    <color theme="0"/>
                  </stop>
                  <stop position="1">
                    <color rgb="FF2EBBB8"/>
                  </stop>
                </gradientFill>
              </fill>
            </x14:dxf>
          </x14:cfRule>
          <x14:cfRule type="containsText" priority="823" operator="containsText" id="{8C7C471E-FFF9-4730-9A85-8C43F0C71CF7}">
            <xm:f>NOT(ISERROR(SEARCH(DATOS!$A$3,B39)))</xm:f>
            <xm:f>DATOS!$A$3</xm:f>
            <x14:dxf>
              <fill>
                <gradientFill degree="90">
                  <stop position="0">
                    <color theme="0"/>
                  </stop>
                  <stop position="1">
                    <color rgb="FF2EBBB8"/>
                  </stop>
                </gradientFill>
              </fill>
            </x14:dxf>
          </x14:cfRule>
          <x14:cfRule type="containsText" priority="824" operator="containsText" id="{2F12CCAB-D22F-4237-BE4D-450F309451DA}">
            <xm:f>NOT(ISERROR(SEARCH(DATOS!$A$2,B39)))</xm:f>
            <xm:f>DATOS!$A$2</xm:f>
            <x14:dxf>
              <fill>
                <gradientFill degree="90">
                  <stop position="0">
                    <color theme="0"/>
                  </stop>
                  <stop position="1">
                    <color rgb="FF2EBBB8"/>
                  </stop>
                </gradientFill>
              </fill>
            </x14:dxf>
          </x14:cfRule>
          <xm:sqref>B39</xm:sqref>
        </x14:conditionalFormatting>
        <x14:conditionalFormatting xmlns:xm="http://schemas.microsoft.com/office/excel/2006/main">
          <x14:cfRule type="containsText" priority="785" operator="containsText" id="{37A0487E-95D7-4276-A3BF-A36A9A9B344C}">
            <xm:f>NOT(ISERROR(SEARCH(DATOS!$A$18,B41)))</xm:f>
            <xm:f>DATOS!$A$18</xm:f>
            <x14:dxf>
              <fill>
                <patternFill>
                  <bgColor theme="6" tint="0.79998168889431442"/>
                </patternFill>
              </fill>
            </x14:dxf>
          </x14:cfRule>
          <x14:cfRule type="containsText" priority="786" operator="containsText" id="{69BC9091-E100-4167-8A50-862C20319CA7}">
            <xm:f>NOT(ISERROR(SEARCH(DATOS!$A$17,B41)))</xm:f>
            <xm:f>DATOS!$A$17</xm:f>
            <x14:dxf>
              <fill>
                <patternFill>
                  <bgColor theme="0" tint="-0.14996795556505021"/>
                </patternFill>
              </fill>
            </x14:dxf>
          </x14:cfRule>
          <x14:cfRule type="containsText" priority="787" operator="containsText" id="{0A28954B-78CE-4F94-9BB2-D6892B345C41}">
            <xm:f>NOT(ISERROR(SEARCH(DATOS!$A$16,B41)))</xm:f>
            <xm:f>DATOS!$A$16</xm:f>
            <x14:dxf>
              <fill>
                <patternFill>
                  <bgColor theme="0" tint="-0.14996795556505021"/>
                </patternFill>
              </fill>
            </x14:dxf>
          </x14:cfRule>
          <x14:cfRule type="containsText" priority="788" operator="containsText" id="{CE159113-8BF0-4ADA-930E-84E8522F6727}">
            <xm:f>NOT(ISERROR(SEARCH(DATOS!$A$15,B41)))</xm:f>
            <xm:f>DATOS!$A$15</xm:f>
            <x14:dxf>
              <fill>
                <gradientFill degree="90">
                  <stop position="0">
                    <color theme="0"/>
                  </stop>
                  <stop position="1">
                    <color rgb="FF2EBBB8"/>
                  </stop>
                </gradientFill>
              </fill>
            </x14:dxf>
          </x14:cfRule>
          <x14:cfRule type="containsText" priority="789" operator="containsText" id="{4A850990-AD0E-467E-8D26-1A0FEE4E24F7}">
            <xm:f>NOT(ISERROR(SEARCH(DATOS!$A$14,B41)))</xm:f>
            <xm:f>DATOS!$A$14</xm:f>
            <x14:dxf>
              <fill>
                <gradientFill degree="90">
                  <stop position="0">
                    <color theme="0"/>
                  </stop>
                  <stop position="0.5">
                    <color rgb="FFA48EBC"/>
                  </stop>
                  <stop position="1">
                    <color theme="0"/>
                  </stop>
                </gradientFill>
              </fill>
            </x14:dxf>
          </x14:cfRule>
          <x14:cfRule type="containsText" priority="790" operator="containsText" id="{8E2A4FCB-E058-4A94-BC19-8BB92EFD8506}">
            <xm:f>NOT(ISERROR(SEARCH(DATOS!$A$13,B41)))</xm:f>
            <xm:f>DATOS!$A$13</xm:f>
            <x14:dxf>
              <fill>
                <gradientFill degree="90">
                  <stop position="0">
                    <color theme="0"/>
                  </stop>
                  <stop position="1">
                    <color rgb="FF2EBBB8"/>
                  </stop>
                </gradientFill>
              </fill>
            </x14:dxf>
          </x14:cfRule>
          <x14:cfRule type="containsText" priority="791" operator="containsText" id="{3B9FDB77-CDBF-4614-8CA0-743E29FE1771}">
            <xm:f>NOT(ISERROR(SEARCH(DATOS!$A$12,B41)))</xm:f>
            <xm:f>DATOS!$A$12</xm:f>
            <x14:dxf>
              <fill>
                <gradientFill degree="90">
                  <stop position="0">
                    <color theme="0"/>
                  </stop>
                  <stop position="0.5">
                    <color rgb="FFA48EBC"/>
                  </stop>
                  <stop position="1">
                    <color theme="0"/>
                  </stop>
                </gradientFill>
              </fill>
            </x14:dxf>
          </x14:cfRule>
          <x14:cfRule type="containsText" priority="792" operator="containsText" id="{2CECF04E-90B7-4E76-9BEC-48047A74B074}">
            <xm:f>NOT(ISERROR(SEARCH(DATOS!$A$11,B41)))</xm:f>
            <xm:f>DATOS!$A$11</xm:f>
            <x14:dxf>
              <fill>
                <gradientFill degree="90">
                  <stop position="0">
                    <color theme="0"/>
                  </stop>
                  <stop position="0.5">
                    <color rgb="FFA48EBC"/>
                  </stop>
                  <stop position="1">
                    <color theme="0"/>
                  </stop>
                </gradientFill>
              </fill>
            </x14:dxf>
          </x14:cfRule>
          <x14:cfRule type="containsText" priority="793" operator="containsText" id="{DBB8EFEB-E190-4D86-A994-7838B44C263E}">
            <xm:f>NOT(ISERROR(SEARCH(DATOS!$A$10,B41)))</xm:f>
            <xm:f>DATOS!$A$10</xm:f>
            <x14:dxf>
              <fill>
                <gradientFill degree="90">
                  <stop position="0">
                    <color theme="0"/>
                  </stop>
                  <stop position="0.5">
                    <color rgb="FFA48EBC"/>
                  </stop>
                  <stop position="1">
                    <color theme="0"/>
                  </stop>
                </gradientFill>
              </fill>
            </x14:dxf>
          </x14:cfRule>
          <x14:cfRule type="containsText" priority="794" operator="containsText" id="{4CE0B187-47EC-41C5-AC10-F4CCC9EDAD53}">
            <xm:f>NOT(ISERROR(SEARCH(DATOS!$A$9,B41)))</xm:f>
            <xm:f>DATOS!$A$9</xm:f>
            <x14:dxf>
              <fill>
                <gradientFill degree="270">
                  <stop position="0">
                    <color theme="0"/>
                  </stop>
                  <stop position="1">
                    <color theme="9" tint="-0.25098422193060094"/>
                  </stop>
                </gradientFill>
              </fill>
            </x14:dxf>
          </x14:cfRule>
          <x14:cfRule type="containsText" priority="795" operator="containsText" id="{77A367E3-0614-4693-B26B-5F9ED70E2E30}">
            <xm:f>NOT(ISERROR(SEARCH(DATOS!$A$8,B41)))</xm:f>
            <xm:f>DATOS!$A$8</xm:f>
            <x14:dxf>
              <fill>
                <gradientFill degree="270">
                  <stop position="0">
                    <color theme="0"/>
                  </stop>
                  <stop position="1">
                    <color theme="9" tint="-0.25098422193060094"/>
                  </stop>
                </gradientFill>
              </fill>
            </x14:dxf>
          </x14:cfRule>
          <x14:cfRule type="containsText" priority="796" operator="containsText" id="{50BE1A9D-9057-4927-83E7-9E24FD087D8E}">
            <xm:f>NOT(ISERROR(SEARCH(DATOS!$A$7,B41)))</xm:f>
            <xm:f>DATOS!$A$7</xm:f>
            <x14:dxf>
              <fill>
                <gradientFill degree="270">
                  <stop position="0">
                    <color theme="0"/>
                  </stop>
                  <stop position="1">
                    <color theme="9" tint="-0.25098422193060094"/>
                  </stop>
                </gradientFill>
              </fill>
            </x14:dxf>
          </x14:cfRule>
          <x14:cfRule type="containsText" priority="797" operator="containsText" id="{0FCCEA82-F8FA-4279-AA90-F96F67EA046B}">
            <xm:f>NOT(ISERROR(SEARCH(DATOS!$A$6,B41)))</xm:f>
            <xm:f>DATOS!$A$6</xm:f>
            <x14:dxf>
              <fill>
                <gradientFill degree="270">
                  <stop position="0">
                    <color theme="0"/>
                  </stop>
                  <stop position="1">
                    <color theme="9" tint="-0.25098422193060094"/>
                  </stop>
                </gradientFill>
              </fill>
            </x14:dxf>
          </x14:cfRule>
          <x14:cfRule type="containsText" priority="798" operator="containsText" id="{C6429F28-EC09-48EA-A095-C565BE518735}">
            <xm:f>NOT(ISERROR(SEARCH(DATOS!$A$5,B41)))</xm:f>
            <xm:f>DATOS!$A$5</xm:f>
            <x14:dxf>
              <fill>
                <gradientFill degree="270">
                  <stop position="0">
                    <color theme="0"/>
                  </stop>
                  <stop position="1">
                    <color theme="9" tint="-0.25098422193060094"/>
                  </stop>
                </gradientFill>
              </fill>
            </x14:dxf>
          </x14:cfRule>
          <x14:cfRule type="containsText" priority="799" operator="containsText" id="{9C0E5679-7512-4F89-AF5E-26ED21FD7CDE}">
            <xm:f>NOT(ISERROR(SEARCH(DATOS!$A$4,B41)))</xm:f>
            <xm:f>DATOS!$A$4</xm:f>
            <x14:dxf>
              <fill>
                <gradientFill degree="90">
                  <stop position="0">
                    <color theme="0"/>
                  </stop>
                  <stop position="1">
                    <color rgb="FF2EBBB8"/>
                  </stop>
                </gradientFill>
              </fill>
            </x14:dxf>
          </x14:cfRule>
          <x14:cfRule type="containsText" priority="800" operator="containsText" id="{2A72E534-01C6-43FE-B716-C85621920D19}">
            <xm:f>NOT(ISERROR(SEARCH(DATOS!$A$3,B41)))</xm:f>
            <xm:f>DATOS!$A$3</xm:f>
            <x14:dxf>
              <fill>
                <gradientFill degree="90">
                  <stop position="0">
                    <color theme="0"/>
                  </stop>
                  <stop position="1">
                    <color rgb="FF2EBBB8"/>
                  </stop>
                </gradientFill>
              </fill>
            </x14:dxf>
          </x14:cfRule>
          <x14:cfRule type="containsText" priority="801" operator="containsText" id="{E32117BC-C1D4-4E36-8B62-E7F09A2DDB91}">
            <xm:f>NOT(ISERROR(SEARCH(DATOS!$A$2,B41)))</xm:f>
            <xm:f>DATOS!$A$2</xm:f>
            <x14:dxf>
              <fill>
                <gradientFill degree="90">
                  <stop position="0">
                    <color theme="0"/>
                  </stop>
                  <stop position="1">
                    <color rgb="FF2EBBB8"/>
                  </stop>
                </gradientFill>
              </fill>
            </x14:dxf>
          </x14:cfRule>
          <xm:sqref>B41</xm:sqref>
        </x14:conditionalFormatting>
        <x14:conditionalFormatting xmlns:xm="http://schemas.microsoft.com/office/excel/2006/main">
          <x14:cfRule type="containsText" priority="777" operator="containsText" id="{47211494-01FE-4469-9478-FC87A1E12E17}">
            <xm:f>NOT(ISERROR(SEARCH(DATOS!$E$3,I46)))</xm:f>
            <xm:f>DATOS!$E$3</xm:f>
            <x14:dxf>
              <fill>
                <gradientFill degree="90">
                  <stop position="0">
                    <color theme="0"/>
                  </stop>
                  <stop position="0.5">
                    <color theme="8" tint="0.40000610370189521"/>
                  </stop>
                  <stop position="1">
                    <color theme="0"/>
                  </stop>
                </gradientFill>
              </fill>
            </x14:dxf>
          </x14:cfRule>
          <x14:cfRule type="containsText" priority="778" operator="containsText" id="{3E558EA0-05D4-43FD-9466-697986386DE7}">
            <xm:f>NOT(ISERROR(SEARCH(DATOS!$E$2,I46)))</xm:f>
            <xm:f>DATOS!$E$2</xm:f>
            <x14:dxf>
              <fill>
                <gradientFill degree="90">
                  <stop position="0">
                    <color theme="0"/>
                  </stop>
                  <stop position="0.5">
                    <color theme="5" tint="0.40000610370189521"/>
                  </stop>
                  <stop position="1">
                    <color theme="0"/>
                  </stop>
                </gradientFill>
              </fill>
            </x14:dxf>
          </x14:cfRule>
          <xm:sqref>I46</xm:sqref>
        </x14:conditionalFormatting>
        <x14:conditionalFormatting xmlns:xm="http://schemas.microsoft.com/office/excel/2006/main">
          <x14:cfRule type="containsText" priority="760" operator="containsText" id="{CB979A8F-FC55-4FDD-A20B-5CF482D3CF88}">
            <xm:f>NOT(ISERROR(SEARCH(DATOS!$A$18,B46)))</xm:f>
            <xm:f>DATOS!$A$18</xm:f>
            <x14:dxf>
              <fill>
                <patternFill>
                  <bgColor theme="6" tint="0.79998168889431442"/>
                </patternFill>
              </fill>
            </x14:dxf>
          </x14:cfRule>
          <x14:cfRule type="containsText" priority="761" operator="containsText" id="{10C20EE2-EF50-49EC-A041-2B0CCB8AA6D7}">
            <xm:f>NOT(ISERROR(SEARCH(DATOS!$A$17,B46)))</xm:f>
            <xm:f>DATOS!$A$17</xm:f>
            <x14:dxf>
              <fill>
                <patternFill>
                  <bgColor theme="0" tint="-0.14996795556505021"/>
                </patternFill>
              </fill>
            </x14:dxf>
          </x14:cfRule>
          <x14:cfRule type="containsText" priority="762" operator="containsText" id="{B962D33E-355B-4038-BAC6-C989A6A18672}">
            <xm:f>NOT(ISERROR(SEARCH(DATOS!$A$16,B46)))</xm:f>
            <xm:f>DATOS!$A$16</xm:f>
            <x14:dxf>
              <fill>
                <patternFill>
                  <bgColor theme="0" tint="-0.14996795556505021"/>
                </patternFill>
              </fill>
            </x14:dxf>
          </x14:cfRule>
          <x14:cfRule type="containsText" priority="763" operator="containsText" id="{AAEECCDD-093F-4E50-A49C-3AEF0C8A4F9D}">
            <xm:f>NOT(ISERROR(SEARCH(DATOS!$A$15,B46)))</xm:f>
            <xm:f>DATOS!$A$15</xm:f>
            <x14:dxf>
              <fill>
                <gradientFill degree="90">
                  <stop position="0">
                    <color theme="0"/>
                  </stop>
                  <stop position="1">
                    <color rgb="FF2EBBB8"/>
                  </stop>
                </gradientFill>
              </fill>
            </x14:dxf>
          </x14:cfRule>
          <x14:cfRule type="containsText" priority="764" operator="containsText" id="{51363BEC-15B8-4CAE-97CF-69512C2D612C}">
            <xm:f>NOT(ISERROR(SEARCH(DATOS!$A$14,B46)))</xm:f>
            <xm:f>DATOS!$A$14</xm:f>
            <x14:dxf>
              <fill>
                <gradientFill degree="90">
                  <stop position="0">
                    <color theme="0"/>
                  </stop>
                  <stop position="0.5">
                    <color rgb="FFA48EBC"/>
                  </stop>
                  <stop position="1">
                    <color theme="0"/>
                  </stop>
                </gradientFill>
              </fill>
            </x14:dxf>
          </x14:cfRule>
          <x14:cfRule type="containsText" priority="765" operator="containsText" id="{011D180D-97C8-42FD-9F7A-EFEE07AF8C36}">
            <xm:f>NOT(ISERROR(SEARCH(DATOS!$A$13,B46)))</xm:f>
            <xm:f>DATOS!$A$13</xm:f>
            <x14:dxf>
              <fill>
                <gradientFill degree="90">
                  <stop position="0">
                    <color theme="0"/>
                  </stop>
                  <stop position="1">
                    <color rgb="FF2EBBB8"/>
                  </stop>
                </gradientFill>
              </fill>
            </x14:dxf>
          </x14:cfRule>
          <x14:cfRule type="containsText" priority="766" operator="containsText" id="{2B0B3C30-91F7-45CC-BF5D-E1D9C25C5002}">
            <xm:f>NOT(ISERROR(SEARCH(DATOS!$A$12,B46)))</xm:f>
            <xm:f>DATOS!$A$12</xm:f>
            <x14:dxf>
              <fill>
                <gradientFill degree="90">
                  <stop position="0">
                    <color theme="0"/>
                  </stop>
                  <stop position="0.5">
                    <color rgb="FFA48EBC"/>
                  </stop>
                  <stop position="1">
                    <color theme="0"/>
                  </stop>
                </gradientFill>
              </fill>
            </x14:dxf>
          </x14:cfRule>
          <x14:cfRule type="containsText" priority="767" operator="containsText" id="{1FB2F76F-2CF7-46EE-AB5D-8E1C1903A762}">
            <xm:f>NOT(ISERROR(SEARCH(DATOS!$A$11,B46)))</xm:f>
            <xm:f>DATOS!$A$11</xm:f>
            <x14:dxf>
              <fill>
                <gradientFill degree="90">
                  <stop position="0">
                    <color theme="0"/>
                  </stop>
                  <stop position="0.5">
                    <color rgb="FFA48EBC"/>
                  </stop>
                  <stop position="1">
                    <color theme="0"/>
                  </stop>
                </gradientFill>
              </fill>
            </x14:dxf>
          </x14:cfRule>
          <x14:cfRule type="containsText" priority="768" operator="containsText" id="{EE7D860B-04DC-460A-81CF-06E179B3A5C9}">
            <xm:f>NOT(ISERROR(SEARCH(DATOS!$A$10,B46)))</xm:f>
            <xm:f>DATOS!$A$10</xm:f>
            <x14:dxf>
              <fill>
                <gradientFill degree="90">
                  <stop position="0">
                    <color theme="0"/>
                  </stop>
                  <stop position="0.5">
                    <color rgb="FFA48EBC"/>
                  </stop>
                  <stop position="1">
                    <color theme="0"/>
                  </stop>
                </gradientFill>
              </fill>
            </x14:dxf>
          </x14:cfRule>
          <x14:cfRule type="containsText" priority="769" operator="containsText" id="{017059D5-8D0B-45F9-93DA-71BF88647E8D}">
            <xm:f>NOT(ISERROR(SEARCH(DATOS!$A$9,B46)))</xm:f>
            <xm:f>DATOS!$A$9</xm:f>
            <x14:dxf>
              <fill>
                <gradientFill degree="270">
                  <stop position="0">
                    <color theme="0"/>
                  </stop>
                  <stop position="1">
                    <color theme="9" tint="-0.25098422193060094"/>
                  </stop>
                </gradientFill>
              </fill>
            </x14:dxf>
          </x14:cfRule>
          <x14:cfRule type="containsText" priority="770" operator="containsText" id="{107ED050-6531-4046-8208-47CEE0FD735D}">
            <xm:f>NOT(ISERROR(SEARCH(DATOS!$A$8,B46)))</xm:f>
            <xm:f>DATOS!$A$8</xm:f>
            <x14:dxf>
              <fill>
                <gradientFill degree="270">
                  <stop position="0">
                    <color theme="0"/>
                  </stop>
                  <stop position="1">
                    <color theme="9" tint="-0.25098422193060094"/>
                  </stop>
                </gradientFill>
              </fill>
            </x14:dxf>
          </x14:cfRule>
          <x14:cfRule type="containsText" priority="771" operator="containsText" id="{B4A9F34A-A54A-47FA-98AA-6874A7F9309C}">
            <xm:f>NOT(ISERROR(SEARCH(DATOS!$A$7,B46)))</xm:f>
            <xm:f>DATOS!$A$7</xm:f>
            <x14:dxf>
              <fill>
                <gradientFill degree="270">
                  <stop position="0">
                    <color theme="0"/>
                  </stop>
                  <stop position="1">
                    <color theme="9" tint="-0.25098422193060094"/>
                  </stop>
                </gradientFill>
              </fill>
            </x14:dxf>
          </x14:cfRule>
          <x14:cfRule type="containsText" priority="772" operator="containsText" id="{D654056F-D164-4CE7-8813-E3B172A7CFA0}">
            <xm:f>NOT(ISERROR(SEARCH(DATOS!$A$6,B46)))</xm:f>
            <xm:f>DATOS!$A$6</xm:f>
            <x14:dxf>
              <fill>
                <gradientFill degree="270">
                  <stop position="0">
                    <color theme="0"/>
                  </stop>
                  <stop position="1">
                    <color theme="9" tint="-0.25098422193060094"/>
                  </stop>
                </gradientFill>
              </fill>
            </x14:dxf>
          </x14:cfRule>
          <x14:cfRule type="containsText" priority="773" operator="containsText" id="{A68C2E01-48BF-4E53-A3AC-C9DE14B0C48E}">
            <xm:f>NOT(ISERROR(SEARCH(DATOS!$A$5,B46)))</xm:f>
            <xm:f>DATOS!$A$5</xm:f>
            <x14:dxf>
              <fill>
                <gradientFill degree="270">
                  <stop position="0">
                    <color theme="0"/>
                  </stop>
                  <stop position="1">
                    <color theme="9" tint="-0.25098422193060094"/>
                  </stop>
                </gradientFill>
              </fill>
            </x14:dxf>
          </x14:cfRule>
          <x14:cfRule type="containsText" priority="774" operator="containsText" id="{E1ACDC14-37F9-43B3-9E19-81C47E053843}">
            <xm:f>NOT(ISERROR(SEARCH(DATOS!$A$4,B46)))</xm:f>
            <xm:f>DATOS!$A$4</xm:f>
            <x14:dxf>
              <fill>
                <gradientFill degree="90">
                  <stop position="0">
                    <color theme="0"/>
                  </stop>
                  <stop position="1">
                    <color rgb="FF2EBBB8"/>
                  </stop>
                </gradientFill>
              </fill>
            </x14:dxf>
          </x14:cfRule>
          <x14:cfRule type="containsText" priority="775" operator="containsText" id="{8DFAF789-F62E-49EE-BCD1-3A46AA6ACDCB}">
            <xm:f>NOT(ISERROR(SEARCH(DATOS!$A$3,B46)))</xm:f>
            <xm:f>DATOS!$A$3</xm:f>
            <x14:dxf>
              <fill>
                <gradientFill degree="90">
                  <stop position="0">
                    <color theme="0"/>
                  </stop>
                  <stop position="1">
                    <color rgb="FF2EBBB8"/>
                  </stop>
                </gradientFill>
              </fill>
            </x14:dxf>
          </x14:cfRule>
          <x14:cfRule type="containsText" priority="776" operator="containsText" id="{A6C6503D-9319-4D8A-B8A4-D907F69672F4}">
            <xm:f>NOT(ISERROR(SEARCH(DATOS!$A$2,B46)))</xm:f>
            <xm:f>DATOS!$A$2</xm:f>
            <x14:dxf>
              <fill>
                <gradientFill degree="90">
                  <stop position="0">
                    <color theme="0"/>
                  </stop>
                  <stop position="1">
                    <color rgb="FF2EBBB8"/>
                  </stop>
                </gradientFill>
              </fill>
            </x14:dxf>
          </x14:cfRule>
          <xm:sqref>B46</xm:sqref>
        </x14:conditionalFormatting>
        <x14:conditionalFormatting xmlns:xm="http://schemas.microsoft.com/office/excel/2006/main">
          <x14:cfRule type="containsText" priority="758" operator="containsText" id="{3672A9B7-66D8-42E7-B7FD-B925B7E46938}">
            <xm:f>NOT(ISERROR(SEARCH(DATOS!$E$3,I47)))</xm:f>
            <xm:f>DATOS!$E$3</xm:f>
            <x14:dxf>
              <fill>
                <gradientFill degree="90">
                  <stop position="0">
                    <color theme="0"/>
                  </stop>
                  <stop position="0.5">
                    <color theme="8" tint="0.40000610370189521"/>
                  </stop>
                  <stop position="1">
                    <color theme="0"/>
                  </stop>
                </gradientFill>
              </fill>
            </x14:dxf>
          </x14:cfRule>
          <x14:cfRule type="containsText" priority="759" operator="containsText" id="{4FD5BFD0-42C7-442C-BEE0-9EC470BE1FBE}">
            <xm:f>NOT(ISERROR(SEARCH(DATOS!$E$2,I47)))</xm:f>
            <xm:f>DATOS!$E$2</xm:f>
            <x14:dxf>
              <fill>
                <gradientFill degree="90">
                  <stop position="0">
                    <color theme="0"/>
                  </stop>
                  <stop position="0.5">
                    <color theme="5" tint="0.40000610370189521"/>
                  </stop>
                  <stop position="1">
                    <color theme="0"/>
                  </stop>
                </gradientFill>
              </fill>
            </x14:dxf>
          </x14:cfRule>
          <xm:sqref>I47</xm:sqref>
        </x14:conditionalFormatting>
        <x14:conditionalFormatting xmlns:xm="http://schemas.microsoft.com/office/excel/2006/main">
          <x14:cfRule type="containsText" priority="741" operator="containsText" id="{3E874FD7-F5C9-42FC-B23A-AE3B92759068}">
            <xm:f>NOT(ISERROR(SEARCH(DATOS!$A$18,B47)))</xm:f>
            <xm:f>DATOS!$A$18</xm:f>
            <x14:dxf>
              <fill>
                <patternFill>
                  <bgColor theme="6" tint="0.79998168889431442"/>
                </patternFill>
              </fill>
            </x14:dxf>
          </x14:cfRule>
          <x14:cfRule type="containsText" priority="742" operator="containsText" id="{7FCEF020-C8D5-4CEA-9EF0-F97D81615874}">
            <xm:f>NOT(ISERROR(SEARCH(DATOS!$A$17,B47)))</xm:f>
            <xm:f>DATOS!$A$17</xm:f>
            <x14:dxf>
              <fill>
                <patternFill>
                  <bgColor theme="0" tint="-0.14996795556505021"/>
                </patternFill>
              </fill>
            </x14:dxf>
          </x14:cfRule>
          <x14:cfRule type="containsText" priority="743" operator="containsText" id="{B5B4D28B-C873-4E0C-8A8B-6C766B6FBE7B}">
            <xm:f>NOT(ISERROR(SEARCH(DATOS!$A$16,B47)))</xm:f>
            <xm:f>DATOS!$A$16</xm:f>
            <x14:dxf>
              <fill>
                <patternFill>
                  <bgColor theme="0" tint="-0.14996795556505021"/>
                </patternFill>
              </fill>
            </x14:dxf>
          </x14:cfRule>
          <x14:cfRule type="containsText" priority="744" operator="containsText" id="{9761F058-7085-443D-A504-0D5805A5E4D5}">
            <xm:f>NOT(ISERROR(SEARCH(DATOS!$A$15,B47)))</xm:f>
            <xm:f>DATOS!$A$15</xm:f>
            <x14:dxf>
              <fill>
                <gradientFill degree="90">
                  <stop position="0">
                    <color theme="0"/>
                  </stop>
                  <stop position="1">
                    <color rgb="FF2EBBB8"/>
                  </stop>
                </gradientFill>
              </fill>
            </x14:dxf>
          </x14:cfRule>
          <x14:cfRule type="containsText" priority="745" operator="containsText" id="{8809CB10-DB0A-448A-BE89-A020CCA5F9B1}">
            <xm:f>NOT(ISERROR(SEARCH(DATOS!$A$14,B47)))</xm:f>
            <xm:f>DATOS!$A$14</xm:f>
            <x14:dxf>
              <fill>
                <gradientFill degree="90">
                  <stop position="0">
                    <color theme="0"/>
                  </stop>
                  <stop position="0.5">
                    <color rgb="FFA48EBC"/>
                  </stop>
                  <stop position="1">
                    <color theme="0"/>
                  </stop>
                </gradientFill>
              </fill>
            </x14:dxf>
          </x14:cfRule>
          <x14:cfRule type="containsText" priority="746" operator="containsText" id="{14D2E645-F1C4-4EB2-B275-0B2B503E0B57}">
            <xm:f>NOT(ISERROR(SEARCH(DATOS!$A$13,B47)))</xm:f>
            <xm:f>DATOS!$A$13</xm:f>
            <x14:dxf>
              <fill>
                <gradientFill degree="90">
                  <stop position="0">
                    <color theme="0"/>
                  </stop>
                  <stop position="1">
                    <color rgb="FF2EBBB8"/>
                  </stop>
                </gradientFill>
              </fill>
            </x14:dxf>
          </x14:cfRule>
          <x14:cfRule type="containsText" priority="747" operator="containsText" id="{901A0437-B49A-4ACC-A3B9-5BFA3156C0F6}">
            <xm:f>NOT(ISERROR(SEARCH(DATOS!$A$12,B47)))</xm:f>
            <xm:f>DATOS!$A$12</xm:f>
            <x14:dxf>
              <fill>
                <gradientFill degree="90">
                  <stop position="0">
                    <color theme="0"/>
                  </stop>
                  <stop position="0.5">
                    <color rgb="FFA48EBC"/>
                  </stop>
                  <stop position="1">
                    <color theme="0"/>
                  </stop>
                </gradientFill>
              </fill>
            </x14:dxf>
          </x14:cfRule>
          <x14:cfRule type="containsText" priority="748" operator="containsText" id="{6765052B-D6BB-479E-B544-AC5886F31AE6}">
            <xm:f>NOT(ISERROR(SEARCH(DATOS!$A$11,B47)))</xm:f>
            <xm:f>DATOS!$A$11</xm:f>
            <x14:dxf>
              <fill>
                <gradientFill degree="90">
                  <stop position="0">
                    <color theme="0"/>
                  </stop>
                  <stop position="0.5">
                    <color rgb="FFA48EBC"/>
                  </stop>
                  <stop position="1">
                    <color theme="0"/>
                  </stop>
                </gradientFill>
              </fill>
            </x14:dxf>
          </x14:cfRule>
          <x14:cfRule type="containsText" priority="749" operator="containsText" id="{11D79D91-2146-4CAC-B905-F88D87986B65}">
            <xm:f>NOT(ISERROR(SEARCH(DATOS!$A$10,B47)))</xm:f>
            <xm:f>DATOS!$A$10</xm:f>
            <x14:dxf>
              <fill>
                <gradientFill degree="90">
                  <stop position="0">
                    <color theme="0"/>
                  </stop>
                  <stop position="0.5">
                    <color rgb="FFA48EBC"/>
                  </stop>
                  <stop position="1">
                    <color theme="0"/>
                  </stop>
                </gradientFill>
              </fill>
            </x14:dxf>
          </x14:cfRule>
          <x14:cfRule type="containsText" priority="750" operator="containsText" id="{57BCBD21-E7A9-4083-ACE6-38654FC7766C}">
            <xm:f>NOT(ISERROR(SEARCH(DATOS!$A$9,B47)))</xm:f>
            <xm:f>DATOS!$A$9</xm:f>
            <x14:dxf>
              <fill>
                <gradientFill degree="270">
                  <stop position="0">
                    <color theme="0"/>
                  </stop>
                  <stop position="1">
                    <color theme="9" tint="-0.25098422193060094"/>
                  </stop>
                </gradientFill>
              </fill>
            </x14:dxf>
          </x14:cfRule>
          <x14:cfRule type="containsText" priority="751" operator="containsText" id="{39BE63FC-5764-4796-BD25-7A5FE3EB1AB1}">
            <xm:f>NOT(ISERROR(SEARCH(DATOS!$A$8,B47)))</xm:f>
            <xm:f>DATOS!$A$8</xm:f>
            <x14:dxf>
              <fill>
                <gradientFill degree="270">
                  <stop position="0">
                    <color theme="0"/>
                  </stop>
                  <stop position="1">
                    <color theme="9" tint="-0.25098422193060094"/>
                  </stop>
                </gradientFill>
              </fill>
            </x14:dxf>
          </x14:cfRule>
          <x14:cfRule type="containsText" priority="752" operator="containsText" id="{9B344C4F-35B1-4511-A991-D06D31E288D7}">
            <xm:f>NOT(ISERROR(SEARCH(DATOS!$A$7,B47)))</xm:f>
            <xm:f>DATOS!$A$7</xm:f>
            <x14:dxf>
              <fill>
                <gradientFill degree="270">
                  <stop position="0">
                    <color theme="0"/>
                  </stop>
                  <stop position="1">
                    <color theme="9" tint="-0.25098422193060094"/>
                  </stop>
                </gradientFill>
              </fill>
            </x14:dxf>
          </x14:cfRule>
          <x14:cfRule type="containsText" priority="753" operator="containsText" id="{E0A88254-533D-4E52-A5C5-F142C999EDAF}">
            <xm:f>NOT(ISERROR(SEARCH(DATOS!$A$6,B47)))</xm:f>
            <xm:f>DATOS!$A$6</xm:f>
            <x14:dxf>
              <fill>
                <gradientFill degree="270">
                  <stop position="0">
                    <color theme="0"/>
                  </stop>
                  <stop position="1">
                    <color theme="9" tint="-0.25098422193060094"/>
                  </stop>
                </gradientFill>
              </fill>
            </x14:dxf>
          </x14:cfRule>
          <x14:cfRule type="containsText" priority="754" operator="containsText" id="{B96E47D1-952D-452A-AC0C-351C84299BD1}">
            <xm:f>NOT(ISERROR(SEARCH(DATOS!$A$5,B47)))</xm:f>
            <xm:f>DATOS!$A$5</xm:f>
            <x14:dxf>
              <fill>
                <gradientFill degree="270">
                  <stop position="0">
                    <color theme="0"/>
                  </stop>
                  <stop position="1">
                    <color theme="9" tint="-0.25098422193060094"/>
                  </stop>
                </gradientFill>
              </fill>
            </x14:dxf>
          </x14:cfRule>
          <x14:cfRule type="containsText" priority="755" operator="containsText" id="{B3E1BB3D-1B7E-4C9E-B477-55D58DB96F17}">
            <xm:f>NOT(ISERROR(SEARCH(DATOS!$A$4,B47)))</xm:f>
            <xm:f>DATOS!$A$4</xm:f>
            <x14:dxf>
              <fill>
                <gradientFill degree="90">
                  <stop position="0">
                    <color theme="0"/>
                  </stop>
                  <stop position="1">
                    <color rgb="FF2EBBB8"/>
                  </stop>
                </gradientFill>
              </fill>
            </x14:dxf>
          </x14:cfRule>
          <x14:cfRule type="containsText" priority="756" operator="containsText" id="{F9DF687F-ECDC-40C3-B115-CFBA4AEAF222}">
            <xm:f>NOT(ISERROR(SEARCH(DATOS!$A$3,B47)))</xm:f>
            <xm:f>DATOS!$A$3</xm:f>
            <x14:dxf>
              <fill>
                <gradientFill degree="90">
                  <stop position="0">
                    <color theme="0"/>
                  </stop>
                  <stop position="1">
                    <color rgb="FF2EBBB8"/>
                  </stop>
                </gradientFill>
              </fill>
            </x14:dxf>
          </x14:cfRule>
          <x14:cfRule type="containsText" priority="757" operator="containsText" id="{95BC2099-B9D8-4300-84B2-5BD5D77DCD37}">
            <xm:f>NOT(ISERROR(SEARCH(DATOS!$A$2,B47)))</xm:f>
            <xm:f>DATOS!$A$2</xm:f>
            <x14:dxf>
              <fill>
                <gradientFill degree="90">
                  <stop position="0">
                    <color theme="0"/>
                  </stop>
                  <stop position="1">
                    <color rgb="FF2EBBB8"/>
                  </stop>
                </gradientFill>
              </fill>
            </x14:dxf>
          </x14:cfRule>
          <xm:sqref>B47</xm:sqref>
        </x14:conditionalFormatting>
        <x14:conditionalFormatting xmlns:xm="http://schemas.microsoft.com/office/excel/2006/main">
          <x14:cfRule type="containsText" priority="739" operator="containsText" id="{200E3CCA-60E8-4FB9-B695-8BC37E12A2E8}">
            <xm:f>NOT(ISERROR(SEARCH(DATOS!$E$3,I48)))</xm:f>
            <xm:f>DATOS!$E$3</xm:f>
            <x14:dxf>
              <fill>
                <gradientFill degree="90">
                  <stop position="0">
                    <color theme="0"/>
                  </stop>
                  <stop position="0.5">
                    <color theme="8" tint="0.40000610370189521"/>
                  </stop>
                  <stop position="1">
                    <color theme="0"/>
                  </stop>
                </gradientFill>
              </fill>
            </x14:dxf>
          </x14:cfRule>
          <x14:cfRule type="containsText" priority="740" operator="containsText" id="{7BAFC7C7-2721-4CF3-9795-777F15552E4B}">
            <xm:f>NOT(ISERROR(SEARCH(DATOS!$E$2,I48)))</xm:f>
            <xm:f>DATOS!$E$2</xm:f>
            <x14:dxf>
              <fill>
                <gradientFill degree="90">
                  <stop position="0">
                    <color theme="0"/>
                  </stop>
                  <stop position="0.5">
                    <color theme="5" tint="0.40000610370189521"/>
                  </stop>
                  <stop position="1">
                    <color theme="0"/>
                  </stop>
                </gradientFill>
              </fill>
            </x14:dxf>
          </x14:cfRule>
          <xm:sqref>I48</xm:sqref>
        </x14:conditionalFormatting>
        <x14:conditionalFormatting xmlns:xm="http://schemas.microsoft.com/office/excel/2006/main">
          <x14:cfRule type="containsText" priority="722" operator="containsText" id="{321F8748-5682-4C88-AEDF-2546180EFB94}">
            <xm:f>NOT(ISERROR(SEARCH(DATOS!$A$18,B48)))</xm:f>
            <xm:f>DATOS!$A$18</xm:f>
            <x14:dxf>
              <fill>
                <patternFill>
                  <bgColor theme="6" tint="0.79998168889431442"/>
                </patternFill>
              </fill>
            </x14:dxf>
          </x14:cfRule>
          <x14:cfRule type="containsText" priority="723" operator="containsText" id="{E97C04F6-2B63-4D26-807B-56F2EAD1154A}">
            <xm:f>NOT(ISERROR(SEARCH(DATOS!$A$17,B48)))</xm:f>
            <xm:f>DATOS!$A$17</xm:f>
            <x14:dxf>
              <fill>
                <patternFill>
                  <bgColor theme="0" tint="-0.14996795556505021"/>
                </patternFill>
              </fill>
            </x14:dxf>
          </x14:cfRule>
          <x14:cfRule type="containsText" priority="724" operator="containsText" id="{D7C46001-ADC2-450D-843B-5A0EF5CB084B}">
            <xm:f>NOT(ISERROR(SEARCH(DATOS!$A$16,B48)))</xm:f>
            <xm:f>DATOS!$A$16</xm:f>
            <x14:dxf>
              <fill>
                <patternFill>
                  <bgColor theme="0" tint="-0.14996795556505021"/>
                </patternFill>
              </fill>
            </x14:dxf>
          </x14:cfRule>
          <x14:cfRule type="containsText" priority="725" operator="containsText" id="{3A247067-C6C3-4C2C-AC38-DCE2ECCB5FAD}">
            <xm:f>NOT(ISERROR(SEARCH(DATOS!$A$15,B48)))</xm:f>
            <xm:f>DATOS!$A$15</xm:f>
            <x14:dxf>
              <fill>
                <gradientFill degree="90">
                  <stop position="0">
                    <color theme="0"/>
                  </stop>
                  <stop position="1">
                    <color rgb="FF2EBBB8"/>
                  </stop>
                </gradientFill>
              </fill>
            </x14:dxf>
          </x14:cfRule>
          <x14:cfRule type="containsText" priority="726" operator="containsText" id="{CB3E2018-2755-4796-BE63-4A98BEB6AE5C}">
            <xm:f>NOT(ISERROR(SEARCH(DATOS!$A$14,B48)))</xm:f>
            <xm:f>DATOS!$A$14</xm:f>
            <x14:dxf>
              <fill>
                <gradientFill degree="90">
                  <stop position="0">
                    <color theme="0"/>
                  </stop>
                  <stop position="0.5">
                    <color rgb="FFA48EBC"/>
                  </stop>
                  <stop position="1">
                    <color theme="0"/>
                  </stop>
                </gradientFill>
              </fill>
            </x14:dxf>
          </x14:cfRule>
          <x14:cfRule type="containsText" priority="727" operator="containsText" id="{EC566C6F-6F98-4AB9-9B81-A932DB4CE04D}">
            <xm:f>NOT(ISERROR(SEARCH(DATOS!$A$13,B48)))</xm:f>
            <xm:f>DATOS!$A$13</xm:f>
            <x14:dxf>
              <fill>
                <gradientFill degree="90">
                  <stop position="0">
                    <color theme="0"/>
                  </stop>
                  <stop position="1">
                    <color rgb="FF2EBBB8"/>
                  </stop>
                </gradientFill>
              </fill>
            </x14:dxf>
          </x14:cfRule>
          <x14:cfRule type="containsText" priority="728" operator="containsText" id="{706409E3-AAB7-4ACB-B6E1-B08C21AD12CF}">
            <xm:f>NOT(ISERROR(SEARCH(DATOS!$A$12,B48)))</xm:f>
            <xm:f>DATOS!$A$12</xm:f>
            <x14:dxf>
              <fill>
                <gradientFill degree="90">
                  <stop position="0">
                    <color theme="0"/>
                  </stop>
                  <stop position="0.5">
                    <color rgb="FFA48EBC"/>
                  </stop>
                  <stop position="1">
                    <color theme="0"/>
                  </stop>
                </gradientFill>
              </fill>
            </x14:dxf>
          </x14:cfRule>
          <x14:cfRule type="containsText" priority="729" operator="containsText" id="{318046A2-4A32-4AD5-B9BB-914615CB6C03}">
            <xm:f>NOT(ISERROR(SEARCH(DATOS!$A$11,B48)))</xm:f>
            <xm:f>DATOS!$A$11</xm:f>
            <x14:dxf>
              <fill>
                <gradientFill degree="90">
                  <stop position="0">
                    <color theme="0"/>
                  </stop>
                  <stop position="0.5">
                    <color rgb="FFA48EBC"/>
                  </stop>
                  <stop position="1">
                    <color theme="0"/>
                  </stop>
                </gradientFill>
              </fill>
            </x14:dxf>
          </x14:cfRule>
          <x14:cfRule type="containsText" priority="730" operator="containsText" id="{A7FB015E-1C8D-4810-9E74-F4EA032859A4}">
            <xm:f>NOT(ISERROR(SEARCH(DATOS!$A$10,B48)))</xm:f>
            <xm:f>DATOS!$A$10</xm:f>
            <x14:dxf>
              <fill>
                <gradientFill degree="90">
                  <stop position="0">
                    <color theme="0"/>
                  </stop>
                  <stop position="0.5">
                    <color rgb="FFA48EBC"/>
                  </stop>
                  <stop position="1">
                    <color theme="0"/>
                  </stop>
                </gradientFill>
              </fill>
            </x14:dxf>
          </x14:cfRule>
          <x14:cfRule type="containsText" priority="731" operator="containsText" id="{210C3D6E-6400-4E37-B346-5916F1594BB4}">
            <xm:f>NOT(ISERROR(SEARCH(DATOS!$A$9,B48)))</xm:f>
            <xm:f>DATOS!$A$9</xm:f>
            <x14:dxf>
              <fill>
                <gradientFill degree="270">
                  <stop position="0">
                    <color theme="0"/>
                  </stop>
                  <stop position="1">
                    <color theme="9" tint="-0.25098422193060094"/>
                  </stop>
                </gradientFill>
              </fill>
            </x14:dxf>
          </x14:cfRule>
          <x14:cfRule type="containsText" priority="732" operator="containsText" id="{989FF570-F150-4F2A-8DA7-7B55EBBB2B5E}">
            <xm:f>NOT(ISERROR(SEARCH(DATOS!$A$8,B48)))</xm:f>
            <xm:f>DATOS!$A$8</xm:f>
            <x14:dxf>
              <fill>
                <gradientFill degree="270">
                  <stop position="0">
                    <color theme="0"/>
                  </stop>
                  <stop position="1">
                    <color theme="9" tint="-0.25098422193060094"/>
                  </stop>
                </gradientFill>
              </fill>
            </x14:dxf>
          </x14:cfRule>
          <x14:cfRule type="containsText" priority="733" operator="containsText" id="{0C0DB74A-E42F-4F77-8373-E9E8F870C1D5}">
            <xm:f>NOT(ISERROR(SEARCH(DATOS!$A$7,B48)))</xm:f>
            <xm:f>DATOS!$A$7</xm:f>
            <x14:dxf>
              <fill>
                <gradientFill degree="270">
                  <stop position="0">
                    <color theme="0"/>
                  </stop>
                  <stop position="1">
                    <color theme="9" tint="-0.25098422193060094"/>
                  </stop>
                </gradientFill>
              </fill>
            </x14:dxf>
          </x14:cfRule>
          <x14:cfRule type="containsText" priority="734" operator="containsText" id="{14AFD796-853B-4BCC-9D30-95DDDDDEC278}">
            <xm:f>NOT(ISERROR(SEARCH(DATOS!$A$6,B48)))</xm:f>
            <xm:f>DATOS!$A$6</xm:f>
            <x14:dxf>
              <fill>
                <gradientFill degree="270">
                  <stop position="0">
                    <color theme="0"/>
                  </stop>
                  <stop position="1">
                    <color theme="9" tint="-0.25098422193060094"/>
                  </stop>
                </gradientFill>
              </fill>
            </x14:dxf>
          </x14:cfRule>
          <x14:cfRule type="containsText" priority="735" operator="containsText" id="{920CD626-72AD-41FA-A77F-1080CE72C024}">
            <xm:f>NOT(ISERROR(SEARCH(DATOS!$A$5,B48)))</xm:f>
            <xm:f>DATOS!$A$5</xm:f>
            <x14:dxf>
              <fill>
                <gradientFill degree="270">
                  <stop position="0">
                    <color theme="0"/>
                  </stop>
                  <stop position="1">
                    <color theme="9" tint="-0.25098422193060094"/>
                  </stop>
                </gradientFill>
              </fill>
            </x14:dxf>
          </x14:cfRule>
          <x14:cfRule type="containsText" priority="736" operator="containsText" id="{23C5ED42-8507-4D1E-893A-167F89A41FB2}">
            <xm:f>NOT(ISERROR(SEARCH(DATOS!$A$4,B48)))</xm:f>
            <xm:f>DATOS!$A$4</xm:f>
            <x14:dxf>
              <fill>
                <gradientFill degree="90">
                  <stop position="0">
                    <color theme="0"/>
                  </stop>
                  <stop position="1">
                    <color rgb="FF2EBBB8"/>
                  </stop>
                </gradientFill>
              </fill>
            </x14:dxf>
          </x14:cfRule>
          <x14:cfRule type="containsText" priority="737" operator="containsText" id="{2CA56BC0-884E-41CA-93FD-685331ED51FF}">
            <xm:f>NOT(ISERROR(SEARCH(DATOS!$A$3,B48)))</xm:f>
            <xm:f>DATOS!$A$3</xm:f>
            <x14:dxf>
              <fill>
                <gradientFill degree="90">
                  <stop position="0">
                    <color theme="0"/>
                  </stop>
                  <stop position="1">
                    <color rgb="FF2EBBB8"/>
                  </stop>
                </gradientFill>
              </fill>
            </x14:dxf>
          </x14:cfRule>
          <x14:cfRule type="containsText" priority="738" operator="containsText" id="{CE0AF8CD-381E-4E6C-8203-416DE7A17F33}">
            <xm:f>NOT(ISERROR(SEARCH(DATOS!$A$2,B48)))</xm:f>
            <xm:f>DATOS!$A$2</xm:f>
            <x14:dxf>
              <fill>
                <gradientFill degree="90">
                  <stop position="0">
                    <color theme="0"/>
                  </stop>
                  <stop position="1">
                    <color rgb="FF2EBBB8"/>
                  </stop>
                </gradientFill>
              </fill>
            </x14:dxf>
          </x14:cfRule>
          <xm:sqref>B48</xm:sqref>
        </x14:conditionalFormatting>
        <x14:conditionalFormatting xmlns:xm="http://schemas.microsoft.com/office/excel/2006/main">
          <x14:cfRule type="containsText" priority="720" operator="containsText" id="{56140585-770E-45F3-B4A2-5F3CDDC4A20F}">
            <xm:f>NOT(ISERROR(SEARCH(DATOS!$E$3,I49)))</xm:f>
            <xm:f>DATOS!$E$3</xm:f>
            <x14:dxf>
              <fill>
                <gradientFill degree="90">
                  <stop position="0">
                    <color theme="0"/>
                  </stop>
                  <stop position="0.5">
                    <color theme="8" tint="0.40000610370189521"/>
                  </stop>
                  <stop position="1">
                    <color theme="0"/>
                  </stop>
                </gradientFill>
              </fill>
            </x14:dxf>
          </x14:cfRule>
          <x14:cfRule type="containsText" priority="721" operator="containsText" id="{7687AE75-50BF-4112-83C4-8F73122482C5}">
            <xm:f>NOT(ISERROR(SEARCH(DATOS!$E$2,I49)))</xm:f>
            <xm:f>DATOS!$E$2</xm:f>
            <x14:dxf>
              <fill>
                <gradientFill degree="90">
                  <stop position="0">
                    <color theme="0"/>
                  </stop>
                  <stop position="0.5">
                    <color theme="5" tint="0.40000610370189521"/>
                  </stop>
                  <stop position="1">
                    <color theme="0"/>
                  </stop>
                </gradientFill>
              </fill>
            </x14:dxf>
          </x14:cfRule>
          <xm:sqref>I49</xm:sqref>
        </x14:conditionalFormatting>
        <x14:conditionalFormatting xmlns:xm="http://schemas.microsoft.com/office/excel/2006/main">
          <x14:cfRule type="containsText" priority="703" operator="containsText" id="{B5CC98A7-4372-4066-BF24-2EADC1EDD99D}">
            <xm:f>NOT(ISERROR(SEARCH(DATOS!$A$18,B49)))</xm:f>
            <xm:f>DATOS!$A$18</xm:f>
            <x14:dxf>
              <fill>
                <patternFill>
                  <bgColor theme="6" tint="0.79998168889431442"/>
                </patternFill>
              </fill>
            </x14:dxf>
          </x14:cfRule>
          <x14:cfRule type="containsText" priority="704" operator="containsText" id="{BE4178EB-A802-4F93-830F-F0DEAF1639EA}">
            <xm:f>NOT(ISERROR(SEARCH(DATOS!$A$17,B49)))</xm:f>
            <xm:f>DATOS!$A$17</xm:f>
            <x14:dxf>
              <fill>
                <patternFill>
                  <bgColor theme="0" tint="-0.14996795556505021"/>
                </patternFill>
              </fill>
            </x14:dxf>
          </x14:cfRule>
          <x14:cfRule type="containsText" priority="705" operator="containsText" id="{6742BDC9-F53A-4B75-A074-A11BE7311ED5}">
            <xm:f>NOT(ISERROR(SEARCH(DATOS!$A$16,B49)))</xm:f>
            <xm:f>DATOS!$A$16</xm:f>
            <x14:dxf>
              <fill>
                <patternFill>
                  <bgColor theme="0" tint="-0.14996795556505021"/>
                </patternFill>
              </fill>
            </x14:dxf>
          </x14:cfRule>
          <x14:cfRule type="containsText" priority="706" operator="containsText" id="{180E6E48-8A7D-4FB7-BCE5-E86784C0DA20}">
            <xm:f>NOT(ISERROR(SEARCH(DATOS!$A$15,B49)))</xm:f>
            <xm:f>DATOS!$A$15</xm:f>
            <x14:dxf>
              <fill>
                <gradientFill degree="90">
                  <stop position="0">
                    <color theme="0"/>
                  </stop>
                  <stop position="1">
                    <color rgb="FF2EBBB8"/>
                  </stop>
                </gradientFill>
              </fill>
            </x14:dxf>
          </x14:cfRule>
          <x14:cfRule type="containsText" priority="707" operator="containsText" id="{CE2CEB6F-7569-4ACD-BCE1-6C477546F7F5}">
            <xm:f>NOT(ISERROR(SEARCH(DATOS!$A$14,B49)))</xm:f>
            <xm:f>DATOS!$A$14</xm:f>
            <x14:dxf>
              <fill>
                <gradientFill degree="90">
                  <stop position="0">
                    <color theme="0"/>
                  </stop>
                  <stop position="0.5">
                    <color rgb="FFA48EBC"/>
                  </stop>
                  <stop position="1">
                    <color theme="0"/>
                  </stop>
                </gradientFill>
              </fill>
            </x14:dxf>
          </x14:cfRule>
          <x14:cfRule type="containsText" priority="708" operator="containsText" id="{9DAE4067-912A-4ABD-AECE-9B828DF53868}">
            <xm:f>NOT(ISERROR(SEARCH(DATOS!$A$13,B49)))</xm:f>
            <xm:f>DATOS!$A$13</xm:f>
            <x14:dxf>
              <fill>
                <gradientFill degree="90">
                  <stop position="0">
                    <color theme="0"/>
                  </stop>
                  <stop position="1">
                    <color rgb="FF2EBBB8"/>
                  </stop>
                </gradientFill>
              </fill>
            </x14:dxf>
          </x14:cfRule>
          <x14:cfRule type="containsText" priority="709" operator="containsText" id="{CA42B403-033F-443C-87D3-960EF84C235C}">
            <xm:f>NOT(ISERROR(SEARCH(DATOS!$A$12,B49)))</xm:f>
            <xm:f>DATOS!$A$12</xm:f>
            <x14:dxf>
              <fill>
                <gradientFill degree="90">
                  <stop position="0">
                    <color theme="0"/>
                  </stop>
                  <stop position="0.5">
                    <color rgb="FFA48EBC"/>
                  </stop>
                  <stop position="1">
                    <color theme="0"/>
                  </stop>
                </gradientFill>
              </fill>
            </x14:dxf>
          </x14:cfRule>
          <x14:cfRule type="containsText" priority="710" operator="containsText" id="{32FBC6CC-8CF2-4EB6-9D97-304BF596EF46}">
            <xm:f>NOT(ISERROR(SEARCH(DATOS!$A$11,B49)))</xm:f>
            <xm:f>DATOS!$A$11</xm:f>
            <x14:dxf>
              <fill>
                <gradientFill degree="90">
                  <stop position="0">
                    <color theme="0"/>
                  </stop>
                  <stop position="0.5">
                    <color rgb="FFA48EBC"/>
                  </stop>
                  <stop position="1">
                    <color theme="0"/>
                  </stop>
                </gradientFill>
              </fill>
            </x14:dxf>
          </x14:cfRule>
          <x14:cfRule type="containsText" priority="711" operator="containsText" id="{3699A865-F145-4909-A850-A9E19D523D81}">
            <xm:f>NOT(ISERROR(SEARCH(DATOS!$A$10,B49)))</xm:f>
            <xm:f>DATOS!$A$10</xm:f>
            <x14:dxf>
              <fill>
                <gradientFill degree="90">
                  <stop position="0">
                    <color theme="0"/>
                  </stop>
                  <stop position="0.5">
                    <color rgb="FFA48EBC"/>
                  </stop>
                  <stop position="1">
                    <color theme="0"/>
                  </stop>
                </gradientFill>
              </fill>
            </x14:dxf>
          </x14:cfRule>
          <x14:cfRule type="containsText" priority="712" operator="containsText" id="{285B82DB-3073-4E20-AAE6-0C9E6C442F76}">
            <xm:f>NOT(ISERROR(SEARCH(DATOS!$A$9,B49)))</xm:f>
            <xm:f>DATOS!$A$9</xm:f>
            <x14:dxf>
              <fill>
                <gradientFill degree="270">
                  <stop position="0">
                    <color theme="0"/>
                  </stop>
                  <stop position="1">
                    <color theme="9" tint="-0.25098422193060094"/>
                  </stop>
                </gradientFill>
              </fill>
            </x14:dxf>
          </x14:cfRule>
          <x14:cfRule type="containsText" priority="713" operator="containsText" id="{B9AF7479-A504-40A2-8DCF-8DCF10796BA8}">
            <xm:f>NOT(ISERROR(SEARCH(DATOS!$A$8,B49)))</xm:f>
            <xm:f>DATOS!$A$8</xm:f>
            <x14:dxf>
              <fill>
                <gradientFill degree="270">
                  <stop position="0">
                    <color theme="0"/>
                  </stop>
                  <stop position="1">
                    <color theme="9" tint="-0.25098422193060094"/>
                  </stop>
                </gradientFill>
              </fill>
            </x14:dxf>
          </x14:cfRule>
          <x14:cfRule type="containsText" priority="714" operator="containsText" id="{89B233AE-B359-46C4-A81F-CCDA907DBC6D}">
            <xm:f>NOT(ISERROR(SEARCH(DATOS!$A$7,B49)))</xm:f>
            <xm:f>DATOS!$A$7</xm:f>
            <x14:dxf>
              <fill>
                <gradientFill degree="270">
                  <stop position="0">
                    <color theme="0"/>
                  </stop>
                  <stop position="1">
                    <color theme="9" tint="-0.25098422193060094"/>
                  </stop>
                </gradientFill>
              </fill>
            </x14:dxf>
          </x14:cfRule>
          <x14:cfRule type="containsText" priority="715" operator="containsText" id="{33A85B85-914E-4982-B190-5483A0386764}">
            <xm:f>NOT(ISERROR(SEARCH(DATOS!$A$6,B49)))</xm:f>
            <xm:f>DATOS!$A$6</xm:f>
            <x14:dxf>
              <fill>
                <gradientFill degree="270">
                  <stop position="0">
                    <color theme="0"/>
                  </stop>
                  <stop position="1">
                    <color theme="9" tint="-0.25098422193060094"/>
                  </stop>
                </gradientFill>
              </fill>
            </x14:dxf>
          </x14:cfRule>
          <x14:cfRule type="containsText" priority="716" operator="containsText" id="{DA78356E-AABB-41A3-BEB9-4CD0BC32D8F4}">
            <xm:f>NOT(ISERROR(SEARCH(DATOS!$A$5,B49)))</xm:f>
            <xm:f>DATOS!$A$5</xm:f>
            <x14:dxf>
              <fill>
                <gradientFill degree="270">
                  <stop position="0">
                    <color theme="0"/>
                  </stop>
                  <stop position="1">
                    <color theme="9" tint="-0.25098422193060094"/>
                  </stop>
                </gradientFill>
              </fill>
            </x14:dxf>
          </x14:cfRule>
          <x14:cfRule type="containsText" priority="717" operator="containsText" id="{2676B647-463E-4D14-B138-89168FCC128B}">
            <xm:f>NOT(ISERROR(SEARCH(DATOS!$A$4,B49)))</xm:f>
            <xm:f>DATOS!$A$4</xm:f>
            <x14:dxf>
              <fill>
                <gradientFill degree="90">
                  <stop position="0">
                    <color theme="0"/>
                  </stop>
                  <stop position="1">
                    <color rgb="FF2EBBB8"/>
                  </stop>
                </gradientFill>
              </fill>
            </x14:dxf>
          </x14:cfRule>
          <x14:cfRule type="containsText" priority="718" operator="containsText" id="{7ABBE882-59A8-4A01-95AB-FFE48FC392E9}">
            <xm:f>NOT(ISERROR(SEARCH(DATOS!$A$3,B49)))</xm:f>
            <xm:f>DATOS!$A$3</xm:f>
            <x14:dxf>
              <fill>
                <gradientFill degree="90">
                  <stop position="0">
                    <color theme="0"/>
                  </stop>
                  <stop position="1">
                    <color rgb="FF2EBBB8"/>
                  </stop>
                </gradientFill>
              </fill>
            </x14:dxf>
          </x14:cfRule>
          <x14:cfRule type="containsText" priority="719" operator="containsText" id="{60274397-8E44-4819-8667-39E21B1D5236}">
            <xm:f>NOT(ISERROR(SEARCH(DATOS!$A$2,B49)))</xm:f>
            <xm:f>DATOS!$A$2</xm:f>
            <x14:dxf>
              <fill>
                <gradientFill degree="90">
                  <stop position="0">
                    <color theme="0"/>
                  </stop>
                  <stop position="1">
                    <color rgb="FF2EBBB8"/>
                  </stop>
                </gradientFill>
              </fill>
            </x14:dxf>
          </x14:cfRule>
          <xm:sqref>B49</xm:sqref>
        </x14:conditionalFormatting>
        <x14:conditionalFormatting xmlns:xm="http://schemas.microsoft.com/office/excel/2006/main">
          <x14:cfRule type="containsText" priority="701" operator="containsText" id="{6B382476-B919-4E8A-BDD3-56DF3B0175A4}">
            <xm:f>NOT(ISERROR(SEARCH(DATOS!$E$3,I50)))</xm:f>
            <xm:f>DATOS!$E$3</xm:f>
            <x14:dxf>
              <fill>
                <gradientFill degree="90">
                  <stop position="0">
                    <color theme="0"/>
                  </stop>
                  <stop position="0.5">
                    <color theme="8" tint="0.40000610370189521"/>
                  </stop>
                  <stop position="1">
                    <color theme="0"/>
                  </stop>
                </gradientFill>
              </fill>
            </x14:dxf>
          </x14:cfRule>
          <x14:cfRule type="containsText" priority="702" operator="containsText" id="{C4F5F56E-4F6F-40FE-9749-85F4C0D68B36}">
            <xm:f>NOT(ISERROR(SEARCH(DATOS!$E$2,I50)))</xm:f>
            <xm:f>DATOS!$E$2</xm:f>
            <x14:dxf>
              <fill>
                <gradientFill degree="90">
                  <stop position="0">
                    <color theme="0"/>
                  </stop>
                  <stop position="0.5">
                    <color theme="5" tint="0.40000610370189521"/>
                  </stop>
                  <stop position="1">
                    <color theme="0"/>
                  </stop>
                </gradientFill>
              </fill>
            </x14:dxf>
          </x14:cfRule>
          <xm:sqref>I50</xm:sqref>
        </x14:conditionalFormatting>
        <x14:conditionalFormatting xmlns:xm="http://schemas.microsoft.com/office/excel/2006/main">
          <x14:cfRule type="containsText" priority="684" operator="containsText" id="{A8C3F526-7B06-4C4F-8374-C652F56A3890}">
            <xm:f>NOT(ISERROR(SEARCH(DATOS!$A$18,B50)))</xm:f>
            <xm:f>DATOS!$A$18</xm:f>
            <x14:dxf>
              <fill>
                <patternFill>
                  <bgColor theme="6" tint="0.79998168889431442"/>
                </patternFill>
              </fill>
            </x14:dxf>
          </x14:cfRule>
          <x14:cfRule type="containsText" priority="685" operator="containsText" id="{AFAB6B41-1967-4629-8A7E-F36FCDA6598D}">
            <xm:f>NOT(ISERROR(SEARCH(DATOS!$A$17,B50)))</xm:f>
            <xm:f>DATOS!$A$17</xm:f>
            <x14:dxf>
              <fill>
                <patternFill>
                  <bgColor theme="0" tint="-0.14996795556505021"/>
                </patternFill>
              </fill>
            </x14:dxf>
          </x14:cfRule>
          <x14:cfRule type="containsText" priority="686" operator="containsText" id="{21C6A527-AE0A-4063-A691-FA5DD3AB71AA}">
            <xm:f>NOT(ISERROR(SEARCH(DATOS!$A$16,B50)))</xm:f>
            <xm:f>DATOS!$A$16</xm:f>
            <x14:dxf>
              <fill>
                <patternFill>
                  <bgColor theme="0" tint="-0.14996795556505021"/>
                </patternFill>
              </fill>
            </x14:dxf>
          </x14:cfRule>
          <x14:cfRule type="containsText" priority="687" operator="containsText" id="{FFB8D1F9-A93D-4510-8EC3-28222510F055}">
            <xm:f>NOT(ISERROR(SEARCH(DATOS!$A$15,B50)))</xm:f>
            <xm:f>DATOS!$A$15</xm:f>
            <x14:dxf>
              <fill>
                <gradientFill degree="90">
                  <stop position="0">
                    <color theme="0"/>
                  </stop>
                  <stop position="1">
                    <color rgb="FF2EBBB8"/>
                  </stop>
                </gradientFill>
              </fill>
            </x14:dxf>
          </x14:cfRule>
          <x14:cfRule type="containsText" priority="688" operator="containsText" id="{F78B8F52-F93E-4AB5-A64A-1A9FEAC26FDA}">
            <xm:f>NOT(ISERROR(SEARCH(DATOS!$A$14,B50)))</xm:f>
            <xm:f>DATOS!$A$14</xm:f>
            <x14:dxf>
              <fill>
                <gradientFill degree="90">
                  <stop position="0">
                    <color theme="0"/>
                  </stop>
                  <stop position="0.5">
                    <color rgb="FFA48EBC"/>
                  </stop>
                  <stop position="1">
                    <color theme="0"/>
                  </stop>
                </gradientFill>
              </fill>
            </x14:dxf>
          </x14:cfRule>
          <x14:cfRule type="containsText" priority="689" operator="containsText" id="{31715894-7F50-4684-8271-C6D21B276D6E}">
            <xm:f>NOT(ISERROR(SEARCH(DATOS!$A$13,B50)))</xm:f>
            <xm:f>DATOS!$A$13</xm:f>
            <x14:dxf>
              <fill>
                <gradientFill degree="90">
                  <stop position="0">
                    <color theme="0"/>
                  </stop>
                  <stop position="1">
                    <color rgb="FF2EBBB8"/>
                  </stop>
                </gradientFill>
              </fill>
            </x14:dxf>
          </x14:cfRule>
          <x14:cfRule type="containsText" priority="690" operator="containsText" id="{D6174C8D-012D-48B7-A78E-9E523C716F38}">
            <xm:f>NOT(ISERROR(SEARCH(DATOS!$A$12,B50)))</xm:f>
            <xm:f>DATOS!$A$12</xm:f>
            <x14:dxf>
              <fill>
                <gradientFill degree="90">
                  <stop position="0">
                    <color theme="0"/>
                  </stop>
                  <stop position="0.5">
                    <color rgb="FFA48EBC"/>
                  </stop>
                  <stop position="1">
                    <color theme="0"/>
                  </stop>
                </gradientFill>
              </fill>
            </x14:dxf>
          </x14:cfRule>
          <x14:cfRule type="containsText" priority="691" operator="containsText" id="{0BF2E95A-9160-42B9-9E61-DF6A816D5DC6}">
            <xm:f>NOT(ISERROR(SEARCH(DATOS!$A$11,B50)))</xm:f>
            <xm:f>DATOS!$A$11</xm:f>
            <x14:dxf>
              <fill>
                <gradientFill degree="90">
                  <stop position="0">
                    <color theme="0"/>
                  </stop>
                  <stop position="0.5">
                    <color rgb="FFA48EBC"/>
                  </stop>
                  <stop position="1">
                    <color theme="0"/>
                  </stop>
                </gradientFill>
              </fill>
            </x14:dxf>
          </x14:cfRule>
          <x14:cfRule type="containsText" priority="692" operator="containsText" id="{62E55E48-4970-4674-B1A6-97010F03CFB1}">
            <xm:f>NOT(ISERROR(SEARCH(DATOS!$A$10,B50)))</xm:f>
            <xm:f>DATOS!$A$10</xm:f>
            <x14:dxf>
              <fill>
                <gradientFill degree="90">
                  <stop position="0">
                    <color theme="0"/>
                  </stop>
                  <stop position="0.5">
                    <color rgb="FFA48EBC"/>
                  </stop>
                  <stop position="1">
                    <color theme="0"/>
                  </stop>
                </gradientFill>
              </fill>
            </x14:dxf>
          </x14:cfRule>
          <x14:cfRule type="containsText" priority="693" operator="containsText" id="{C09FA4C5-D2EC-4104-866B-FE68CBBFF2CA}">
            <xm:f>NOT(ISERROR(SEARCH(DATOS!$A$9,B50)))</xm:f>
            <xm:f>DATOS!$A$9</xm:f>
            <x14:dxf>
              <fill>
                <gradientFill degree="270">
                  <stop position="0">
                    <color theme="0"/>
                  </stop>
                  <stop position="1">
                    <color theme="9" tint="-0.25098422193060094"/>
                  </stop>
                </gradientFill>
              </fill>
            </x14:dxf>
          </x14:cfRule>
          <x14:cfRule type="containsText" priority="694" operator="containsText" id="{EA7A070E-CBF8-4FCB-AA6B-DA20F877C500}">
            <xm:f>NOT(ISERROR(SEARCH(DATOS!$A$8,B50)))</xm:f>
            <xm:f>DATOS!$A$8</xm:f>
            <x14:dxf>
              <fill>
                <gradientFill degree="270">
                  <stop position="0">
                    <color theme="0"/>
                  </stop>
                  <stop position="1">
                    <color theme="9" tint="-0.25098422193060094"/>
                  </stop>
                </gradientFill>
              </fill>
            </x14:dxf>
          </x14:cfRule>
          <x14:cfRule type="containsText" priority="695" operator="containsText" id="{F1E8CC69-1E95-4971-BF18-20EDD8DEE4D6}">
            <xm:f>NOT(ISERROR(SEARCH(DATOS!$A$7,B50)))</xm:f>
            <xm:f>DATOS!$A$7</xm:f>
            <x14:dxf>
              <fill>
                <gradientFill degree="270">
                  <stop position="0">
                    <color theme="0"/>
                  </stop>
                  <stop position="1">
                    <color theme="9" tint="-0.25098422193060094"/>
                  </stop>
                </gradientFill>
              </fill>
            </x14:dxf>
          </x14:cfRule>
          <x14:cfRule type="containsText" priority="696" operator="containsText" id="{07CB5254-1991-4C3C-8DE6-137FB5C78C52}">
            <xm:f>NOT(ISERROR(SEARCH(DATOS!$A$6,B50)))</xm:f>
            <xm:f>DATOS!$A$6</xm:f>
            <x14:dxf>
              <fill>
                <gradientFill degree="270">
                  <stop position="0">
                    <color theme="0"/>
                  </stop>
                  <stop position="1">
                    <color theme="9" tint="-0.25098422193060094"/>
                  </stop>
                </gradientFill>
              </fill>
            </x14:dxf>
          </x14:cfRule>
          <x14:cfRule type="containsText" priority="697" operator="containsText" id="{E1F36C1D-670A-42D7-820C-8964C24F8E30}">
            <xm:f>NOT(ISERROR(SEARCH(DATOS!$A$5,B50)))</xm:f>
            <xm:f>DATOS!$A$5</xm:f>
            <x14:dxf>
              <fill>
                <gradientFill degree="270">
                  <stop position="0">
                    <color theme="0"/>
                  </stop>
                  <stop position="1">
                    <color theme="9" tint="-0.25098422193060094"/>
                  </stop>
                </gradientFill>
              </fill>
            </x14:dxf>
          </x14:cfRule>
          <x14:cfRule type="containsText" priority="698" operator="containsText" id="{EDF708F2-C628-41CE-BE9B-D28E3C45C6F1}">
            <xm:f>NOT(ISERROR(SEARCH(DATOS!$A$4,B50)))</xm:f>
            <xm:f>DATOS!$A$4</xm:f>
            <x14:dxf>
              <fill>
                <gradientFill degree="90">
                  <stop position="0">
                    <color theme="0"/>
                  </stop>
                  <stop position="1">
                    <color rgb="FF2EBBB8"/>
                  </stop>
                </gradientFill>
              </fill>
            </x14:dxf>
          </x14:cfRule>
          <x14:cfRule type="containsText" priority="699" operator="containsText" id="{5095852A-1DBF-4935-ACA4-AAEAF36A8903}">
            <xm:f>NOT(ISERROR(SEARCH(DATOS!$A$3,B50)))</xm:f>
            <xm:f>DATOS!$A$3</xm:f>
            <x14:dxf>
              <fill>
                <gradientFill degree="90">
                  <stop position="0">
                    <color theme="0"/>
                  </stop>
                  <stop position="1">
                    <color rgb="FF2EBBB8"/>
                  </stop>
                </gradientFill>
              </fill>
            </x14:dxf>
          </x14:cfRule>
          <x14:cfRule type="containsText" priority="700" operator="containsText" id="{1E493AB9-C2CA-4E29-AF83-E7BD8A4814E6}">
            <xm:f>NOT(ISERROR(SEARCH(DATOS!$A$2,B50)))</xm:f>
            <xm:f>DATOS!$A$2</xm:f>
            <x14:dxf>
              <fill>
                <gradientFill degree="90">
                  <stop position="0">
                    <color theme="0"/>
                  </stop>
                  <stop position="1">
                    <color rgb="FF2EBBB8"/>
                  </stop>
                </gradientFill>
              </fill>
            </x14:dxf>
          </x14:cfRule>
          <xm:sqref>B50</xm:sqref>
        </x14:conditionalFormatting>
        <x14:conditionalFormatting xmlns:xm="http://schemas.microsoft.com/office/excel/2006/main">
          <x14:cfRule type="containsText" priority="682" operator="containsText" id="{35C88710-42C4-4D32-8831-C923E60C60F5}">
            <xm:f>NOT(ISERROR(SEARCH(DATOS!$E$3,I51)))</xm:f>
            <xm:f>DATOS!$E$3</xm:f>
            <x14:dxf>
              <fill>
                <gradientFill degree="90">
                  <stop position="0">
                    <color theme="0"/>
                  </stop>
                  <stop position="0.5">
                    <color theme="8" tint="0.40000610370189521"/>
                  </stop>
                  <stop position="1">
                    <color theme="0"/>
                  </stop>
                </gradientFill>
              </fill>
            </x14:dxf>
          </x14:cfRule>
          <x14:cfRule type="containsText" priority="683" operator="containsText" id="{8EACA3CF-7BE5-4A52-96C2-E6EF898E4202}">
            <xm:f>NOT(ISERROR(SEARCH(DATOS!$E$2,I51)))</xm:f>
            <xm:f>DATOS!$E$2</xm:f>
            <x14:dxf>
              <fill>
                <gradientFill degree="90">
                  <stop position="0">
                    <color theme="0"/>
                  </stop>
                  <stop position="0.5">
                    <color theme="5" tint="0.40000610370189521"/>
                  </stop>
                  <stop position="1">
                    <color theme="0"/>
                  </stop>
                </gradientFill>
              </fill>
            </x14:dxf>
          </x14:cfRule>
          <xm:sqref>I51</xm:sqref>
        </x14:conditionalFormatting>
        <x14:conditionalFormatting xmlns:xm="http://schemas.microsoft.com/office/excel/2006/main">
          <x14:cfRule type="containsText" priority="665" operator="containsText" id="{06810A29-9DDD-40A7-9369-CD26DF8C7160}">
            <xm:f>NOT(ISERROR(SEARCH(DATOS!$A$18,B51)))</xm:f>
            <xm:f>DATOS!$A$18</xm:f>
            <x14:dxf>
              <fill>
                <patternFill>
                  <bgColor theme="6" tint="0.79998168889431442"/>
                </patternFill>
              </fill>
            </x14:dxf>
          </x14:cfRule>
          <x14:cfRule type="containsText" priority="666" operator="containsText" id="{0756E9A8-9E66-47DF-8771-BD57E2B2160B}">
            <xm:f>NOT(ISERROR(SEARCH(DATOS!$A$17,B51)))</xm:f>
            <xm:f>DATOS!$A$17</xm:f>
            <x14:dxf>
              <fill>
                <patternFill>
                  <bgColor theme="0" tint="-0.14996795556505021"/>
                </patternFill>
              </fill>
            </x14:dxf>
          </x14:cfRule>
          <x14:cfRule type="containsText" priority="667" operator="containsText" id="{8F8DF121-87B6-4CDF-B29D-C1FF8584F073}">
            <xm:f>NOT(ISERROR(SEARCH(DATOS!$A$16,B51)))</xm:f>
            <xm:f>DATOS!$A$16</xm:f>
            <x14:dxf>
              <fill>
                <patternFill>
                  <bgColor theme="0" tint="-0.14996795556505021"/>
                </patternFill>
              </fill>
            </x14:dxf>
          </x14:cfRule>
          <x14:cfRule type="containsText" priority="668" operator="containsText" id="{6474B918-0AA8-447B-AC20-6C75DC572538}">
            <xm:f>NOT(ISERROR(SEARCH(DATOS!$A$15,B51)))</xm:f>
            <xm:f>DATOS!$A$15</xm:f>
            <x14:dxf>
              <fill>
                <gradientFill degree="90">
                  <stop position="0">
                    <color theme="0"/>
                  </stop>
                  <stop position="1">
                    <color rgb="FF2EBBB8"/>
                  </stop>
                </gradientFill>
              </fill>
            </x14:dxf>
          </x14:cfRule>
          <x14:cfRule type="containsText" priority="669" operator="containsText" id="{93BD0E1E-2C13-446C-A7CA-59940C7C90ED}">
            <xm:f>NOT(ISERROR(SEARCH(DATOS!$A$14,B51)))</xm:f>
            <xm:f>DATOS!$A$14</xm:f>
            <x14:dxf>
              <fill>
                <gradientFill degree="90">
                  <stop position="0">
                    <color theme="0"/>
                  </stop>
                  <stop position="0.5">
                    <color rgb="FFA48EBC"/>
                  </stop>
                  <stop position="1">
                    <color theme="0"/>
                  </stop>
                </gradientFill>
              </fill>
            </x14:dxf>
          </x14:cfRule>
          <x14:cfRule type="containsText" priority="670" operator="containsText" id="{D8FFE5FF-47EB-4A4F-8333-574027F0E4D3}">
            <xm:f>NOT(ISERROR(SEARCH(DATOS!$A$13,B51)))</xm:f>
            <xm:f>DATOS!$A$13</xm:f>
            <x14:dxf>
              <fill>
                <gradientFill degree="90">
                  <stop position="0">
                    <color theme="0"/>
                  </stop>
                  <stop position="1">
                    <color rgb="FF2EBBB8"/>
                  </stop>
                </gradientFill>
              </fill>
            </x14:dxf>
          </x14:cfRule>
          <x14:cfRule type="containsText" priority="671" operator="containsText" id="{6D415890-2C63-4D5A-9CE4-C7762919F95E}">
            <xm:f>NOT(ISERROR(SEARCH(DATOS!$A$12,B51)))</xm:f>
            <xm:f>DATOS!$A$12</xm:f>
            <x14:dxf>
              <fill>
                <gradientFill degree="90">
                  <stop position="0">
                    <color theme="0"/>
                  </stop>
                  <stop position="0.5">
                    <color rgb="FFA48EBC"/>
                  </stop>
                  <stop position="1">
                    <color theme="0"/>
                  </stop>
                </gradientFill>
              </fill>
            </x14:dxf>
          </x14:cfRule>
          <x14:cfRule type="containsText" priority="672" operator="containsText" id="{E180119C-5F4C-4259-A9EC-DC5C9BC6508C}">
            <xm:f>NOT(ISERROR(SEARCH(DATOS!$A$11,B51)))</xm:f>
            <xm:f>DATOS!$A$11</xm:f>
            <x14:dxf>
              <fill>
                <gradientFill degree="90">
                  <stop position="0">
                    <color theme="0"/>
                  </stop>
                  <stop position="0.5">
                    <color rgb="FFA48EBC"/>
                  </stop>
                  <stop position="1">
                    <color theme="0"/>
                  </stop>
                </gradientFill>
              </fill>
            </x14:dxf>
          </x14:cfRule>
          <x14:cfRule type="containsText" priority="673" operator="containsText" id="{C2E6FEC5-2815-4D2E-97EB-A4AECFCED7EF}">
            <xm:f>NOT(ISERROR(SEARCH(DATOS!$A$10,B51)))</xm:f>
            <xm:f>DATOS!$A$10</xm:f>
            <x14:dxf>
              <fill>
                <gradientFill degree="90">
                  <stop position="0">
                    <color theme="0"/>
                  </stop>
                  <stop position="0.5">
                    <color rgb="FFA48EBC"/>
                  </stop>
                  <stop position="1">
                    <color theme="0"/>
                  </stop>
                </gradientFill>
              </fill>
            </x14:dxf>
          </x14:cfRule>
          <x14:cfRule type="containsText" priority="674" operator="containsText" id="{D795A014-31EF-40A3-88A3-AC4DA87D1B44}">
            <xm:f>NOT(ISERROR(SEARCH(DATOS!$A$9,B51)))</xm:f>
            <xm:f>DATOS!$A$9</xm:f>
            <x14:dxf>
              <fill>
                <gradientFill degree="270">
                  <stop position="0">
                    <color theme="0"/>
                  </stop>
                  <stop position="1">
                    <color theme="9" tint="-0.25098422193060094"/>
                  </stop>
                </gradientFill>
              </fill>
            </x14:dxf>
          </x14:cfRule>
          <x14:cfRule type="containsText" priority="675" operator="containsText" id="{3EFBC995-36C2-4D88-995D-B308FB1E4EE9}">
            <xm:f>NOT(ISERROR(SEARCH(DATOS!$A$8,B51)))</xm:f>
            <xm:f>DATOS!$A$8</xm:f>
            <x14:dxf>
              <fill>
                <gradientFill degree="270">
                  <stop position="0">
                    <color theme="0"/>
                  </stop>
                  <stop position="1">
                    <color theme="9" tint="-0.25098422193060094"/>
                  </stop>
                </gradientFill>
              </fill>
            </x14:dxf>
          </x14:cfRule>
          <x14:cfRule type="containsText" priority="676" operator="containsText" id="{1C0989E3-F47D-4B2C-A9E0-259700A50485}">
            <xm:f>NOT(ISERROR(SEARCH(DATOS!$A$7,B51)))</xm:f>
            <xm:f>DATOS!$A$7</xm:f>
            <x14:dxf>
              <fill>
                <gradientFill degree="270">
                  <stop position="0">
                    <color theme="0"/>
                  </stop>
                  <stop position="1">
                    <color theme="9" tint="-0.25098422193060094"/>
                  </stop>
                </gradientFill>
              </fill>
            </x14:dxf>
          </x14:cfRule>
          <x14:cfRule type="containsText" priority="677" operator="containsText" id="{FA83987C-D6B3-497A-8201-433AEE53A686}">
            <xm:f>NOT(ISERROR(SEARCH(DATOS!$A$6,B51)))</xm:f>
            <xm:f>DATOS!$A$6</xm:f>
            <x14:dxf>
              <fill>
                <gradientFill degree="270">
                  <stop position="0">
                    <color theme="0"/>
                  </stop>
                  <stop position="1">
                    <color theme="9" tint="-0.25098422193060094"/>
                  </stop>
                </gradientFill>
              </fill>
            </x14:dxf>
          </x14:cfRule>
          <x14:cfRule type="containsText" priority="678" operator="containsText" id="{298A865E-4313-4DF7-BDC0-9A3903459094}">
            <xm:f>NOT(ISERROR(SEARCH(DATOS!$A$5,B51)))</xm:f>
            <xm:f>DATOS!$A$5</xm:f>
            <x14:dxf>
              <fill>
                <gradientFill degree="270">
                  <stop position="0">
                    <color theme="0"/>
                  </stop>
                  <stop position="1">
                    <color theme="9" tint="-0.25098422193060094"/>
                  </stop>
                </gradientFill>
              </fill>
            </x14:dxf>
          </x14:cfRule>
          <x14:cfRule type="containsText" priority="679" operator="containsText" id="{DF649F07-77D1-47AB-B67D-80BB8DE0FFBE}">
            <xm:f>NOT(ISERROR(SEARCH(DATOS!$A$4,B51)))</xm:f>
            <xm:f>DATOS!$A$4</xm:f>
            <x14:dxf>
              <fill>
                <gradientFill degree="90">
                  <stop position="0">
                    <color theme="0"/>
                  </stop>
                  <stop position="1">
                    <color rgb="FF2EBBB8"/>
                  </stop>
                </gradientFill>
              </fill>
            </x14:dxf>
          </x14:cfRule>
          <x14:cfRule type="containsText" priority="680" operator="containsText" id="{9267954A-67E2-4AE9-8569-95EF8C109E0A}">
            <xm:f>NOT(ISERROR(SEARCH(DATOS!$A$3,B51)))</xm:f>
            <xm:f>DATOS!$A$3</xm:f>
            <x14:dxf>
              <fill>
                <gradientFill degree="90">
                  <stop position="0">
                    <color theme="0"/>
                  </stop>
                  <stop position="1">
                    <color rgb="FF2EBBB8"/>
                  </stop>
                </gradientFill>
              </fill>
            </x14:dxf>
          </x14:cfRule>
          <x14:cfRule type="containsText" priority="681" operator="containsText" id="{720B08CC-C55B-46CE-9D0A-1C312D9C4DD7}">
            <xm:f>NOT(ISERROR(SEARCH(DATOS!$A$2,B51)))</xm:f>
            <xm:f>DATOS!$A$2</xm:f>
            <x14:dxf>
              <fill>
                <gradientFill degree="90">
                  <stop position="0">
                    <color theme="0"/>
                  </stop>
                  <stop position="1">
                    <color rgb="FF2EBBB8"/>
                  </stop>
                </gradientFill>
              </fill>
            </x14:dxf>
          </x14:cfRule>
          <xm:sqref>B51</xm:sqref>
        </x14:conditionalFormatting>
        <x14:conditionalFormatting xmlns:xm="http://schemas.microsoft.com/office/excel/2006/main">
          <x14:cfRule type="containsText" priority="663" operator="containsText" id="{CE44A785-90B5-41B4-924F-1628DC080FDA}">
            <xm:f>NOT(ISERROR(SEARCH(DATOS!$E$3,I52)))</xm:f>
            <xm:f>DATOS!$E$3</xm:f>
            <x14:dxf>
              <fill>
                <gradientFill degree="90">
                  <stop position="0">
                    <color theme="0"/>
                  </stop>
                  <stop position="0.5">
                    <color theme="8" tint="0.40000610370189521"/>
                  </stop>
                  <stop position="1">
                    <color theme="0"/>
                  </stop>
                </gradientFill>
              </fill>
            </x14:dxf>
          </x14:cfRule>
          <x14:cfRule type="containsText" priority="664" operator="containsText" id="{CAB2183A-0DC0-4D0A-829D-F73A0A0CE0AA}">
            <xm:f>NOT(ISERROR(SEARCH(DATOS!$E$2,I52)))</xm:f>
            <xm:f>DATOS!$E$2</xm:f>
            <x14:dxf>
              <fill>
                <gradientFill degree="90">
                  <stop position="0">
                    <color theme="0"/>
                  </stop>
                  <stop position="0.5">
                    <color theme="5" tint="0.40000610370189521"/>
                  </stop>
                  <stop position="1">
                    <color theme="0"/>
                  </stop>
                </gradientFill>
              </fill>
            </x14:dxf>
          </x14:cfRule>
          <xm:sqref>I52</xm:sqref>
        </x14:conditionalFormatting>
        <x14:conditionalFormatting xmlns:xm="http://schemas.microsoft.com/office/excel/2006/main">
          <x14:cfRule type="containsText" priority="646" operator="containsText" id="{C5FD46D2-AD3F-46A8-96E5-2A444557CC8A}">
            <xm:f>NOT(ISERROR(SEARCH(DATOS!$A$18,B52)))</xm:f>
            <xm:f>DATOS!$A$18</xm:f>
            <x14:dxf>
              <fill>
                <patternFill>
                  <bgColor theme="6" tint="0.79998168889431442"/>
                </patternFill>
              </fill>
            </x14:dxf>
          </x14:cfRule>
          <x14:cfRule type="containsText" priority="647" operator="containsText" id="{B6EC4A31-A3AB-4E8C-B077-C6E2431FD907}">
            <xm:f>NOT(ISERROR(SEARCH(DATOS!$A$17,B52)))</xm:f>
            <xm:f>DATOS!$A$17</xm:f>
            <x14:dxf>
              <fill>
                <patternFill>
                  <bgColor theme="0" tint="-0.14996795556505021"/>
                </patternFill>
              </fill>
            </x14:dxf>
          </x14:cfRule>
          <x14:cfRule type="containsText" priority="648" operator="containsText" id="{DCA3CA29-89DC-4674-ABC8-81D28CD416A4}">
            <xm:f>NOT(ISERROR(SEARCH(DATOS!$A$16,B52)))</xm:f>
            <xm:f>DATOS!$A$16</xm:f>
            <x14:dxf>
              <fill>
                <patternFill>
                  <bgColor theme="0" tint="-0.14996795556505021"/>
                </patternFill>
              </fill>
            </x14:dxf>
          </x14:cfRule>
          <x14:cfRule type="containsText" priority="649" operator="containsText" id="{1154E636-3CA6-4688-92E3-F4DCE3A7BD84}">
            <xm:f>NOT(ISERROR(SEARCH(DATOS!$A$15,B52)))</xm:f>
            <xm:f>DATOS!$A$15</xm:f>
            <x14:dxf>
              <fill>
                <gradientFill degree="90">
                  <stop position="0">
                    <color theme="0"/>
                  </stop>
                  <stop position="1">
                    <color rgb="FF2EBBB8"/>
                  </stop>
                </gradientFill>
              </fill>
            </x14:dxf>
          </x14:cfRule>
          <x14:cfRule type="containsText" priority="650" operator="containsText" id="{6834E7F8-0124-4078-B1AA-B3E22B944DD1}">
            <xm:f>NOT(ISERROR(SEARCH(DATOS!$A$14,B52)))</xm:f>
            <xm:f>DATOS!$A$14</xm:f>
            <x14:dxf>
              <fill>
                <gradientFill degree="90">
                  <stop position="0">
                    <color theme="0"/>
                  </stop>
                  <stop position="0.5">
                    <color rgb="FFA48EBC"/>
                  </stop>
                  <stop position="1">
                    <color theme="0"/>
                  </stop>
                </gradientFill>
              </fill>
            </x14:dxf>
          </x14:cfRule>
          <x14:cfRule type="containsText" priority="651" operator="containsText" id="{67711313-FC34-45C8-ADA1-E4C6121305E5}">
            <xm:f>NOT(ISERROR(SEARCH(DATOS!$A$13,B52)))</xm:f>
            <xm:f>DATOS!$A$13</xm:f>
            <x14:dxf>
              <fill>
                <gradientFill degree="90">
                  <stop position="0">
                    <color theme="0"/>
                  </stop>
                  <stop position="1">
                    <color rgb="FF2EBBB8"/>
                  </stop>
                </gradientFill>
              </fill>
            </x14:dxf>
          </x14:cfRule>
          <x14:cfRule type="containsText" priority="652" operator="containsText" id="{A423BB49-9527-4072-8B83-66FCE7FD29A4}">
            <xm:f>NOT(ISERROR(SEARCH(DATOS!$A$12,B52)))</xm:f>
            <xm:f>DATOS!$A$12</xm:f>
            <x14:dxf>
              <fill>
                <gradientFill degree="90">
                  <stop position="0">
                    <color theme="0"/>
                  </stop>
                  <stop position="0.5">
                    <color rgb="FFA48EBC"/>
                  </stop>
                  <stop position="1">
                    <color theme="0"/>
                  </stop>
                </gradientFill>
              </fill>
            </x14:dxf>
          </x14:cfRule>
          <x14:cfRule type="containsText" priority="653" operator="containsText" id="{903C9FA0-8BF3-464E-8E87-6351D2B6D769}">
            <xm:f>NOT(ISERROR(SEARCH(DATOS!$A$11,B52)))</xm:f>
            <xm:f>DATOS!$A$11</xm:f>
            <x14:dxf>
              <fill>
                <gradientFill degree="90">
                  <stop position="0">
                    <color theme="0"/>
                  </stop>
                  <stop position="0.5">
                    <color rgb="FFA48EBC"/>
                  </stop>
                  <stop position="1">
                    <color theme="0"/>
                  </stop>
                </gradientFill>
              </fill>
            </x14:dxf>
          </x14:cfRule>
          <x14:cfRule type="containsText" priority="654" operator="containsText" id="{7CAE6818-0CE9-475E-B16A-B375E1375937}">
            <xm:f>NOT(ISERROR(SEARCH(DATOS!$A$10,B52)))</xm:f>
            <xm:f>DATOS!$A$10</xm:f>
            <x14:dxf>
              <fill>
                <gradientFill degree="90">
                  <stop position="0">
                    <color theme="0"/>
                  </stop>
                  <stop position="0.5">
                    <color rgb="FFA48EBC"/>
                  </stop>
                  <stop position="1">
                    <color theme="0"/>
                  </stop>
                </gradientFill>
              </fill>
            </x14:dxf>
          </x14:cfRule>
          <x14:cfRule type="containsText" priority="655" operator="containsText" id="{9E16B231-DCE0-4EA0-80E7-799F3A36BBC7}">
            <xm:f>NOT(ISERROR(SEARCH(DATOS!$A$9,B52)))</xm:f>
            <xm:f>DATOS!$A$9</xm:f>
            <x14:dxf>
              <fill>
                <gradientFill degree="270">
                  <stop position="0">
                    <color theme="0"/>
                  </stop>
                  <stop position="1">
                    <color theme="9" tint="-0.25098422193060094"/>
                  </stop>
                </gradientFill>
              </fill>
            </x14:dxf>
          </x14:cfRule>
          <x14:cfRule type="containsText" priority="656" operator="containsText" id="{CFD38537-0F1E-4890-8879-4243B30A1CED}">
            <xm:f>NOT(ISERROR(SEARCH(DATOS!$A$8,B52)))</xm:f>
            <xm:f>DATOS!$A$8</xm:f>
            <x14:dxf>
              <fill>
                <gradientFill degree="270">
                  <stop position="0">
                    <color theme="0"/>
                  </stop>
                  <stop position="1">
                    <color theme="9" tint="-0.25098422193060094"/>
                  </stop>
                </gradientFill>
              </fill>
            </x14:dxf>
          </x14:cfRule>
          <x14:cfRule type="containsText" priority="657" operator="containsText" id="{C7856911-1DBD-4B47-AF78-D6435B1C0CDB}">
            <xm:f>NOT(ISERROR(SEARCH(DATOS!$A$7,B52)))</xm:f>
            <xm:f>DATOS!$A$7</xm:f>
            <x14:dxf>
              <fill>
                <gradientFill degree="270">
                  <stop position="0">
                    <color theme="0"/>
                  </stop>
                  <stop position="1">
                    <color theme="9" tint="-0.25098422193060094"/>
                  </stop>
                </gradientFill>
              </fill>
            </x14:dxf>
          </x14:cfRule>
          <x14:cfRule type="containsText" priority="658" operator="containsText" id="{2BB71205-A9B9-4B59-BD71-5BFB0D6DE591}">
            <xm:f>NOT(ISERROR(SEARCH(DATOS!$A$6,B52)))</xm:f>
            <xm:f>DATOS!$A$6</xm:f>
            <x14:dxf>
              <fill>
                <gradientFill degree="270">
                  <stop position="0">
                    <color theme="0"/>
                  </stop>
                  <stop position="1">
                    <color theme="9" tint="-0.25098422193060094"/>
                  </stop>
                </gradientFill>
              </fill>
            </x14:dxf>
          </x14:cfRule>
          <x14:cfRule type="containsText" priority="659" operator="containsText" id="{2B2C9DE1-B67A-4B57-9425-E38CDC1BDC05}">
            <xm:f>NOT(ISERROR(SEARCH(DATOS!$A$5,B52)))</xm:f>
            <xm:f>DATOS!$A$5</xm:f>
            <x14:dxf>
              <fill>
                <gradientFill degree="270">
                  <stop position="0">
                    <color theme="0"/>
                  </stop>
                  <stop position="1">
                    <color theme="9" tint="-0.25098422193060094"/>
                  </stop>
                </gradientFill>
              </fill>
            </x14:dxf>
          </x14:cfRule>
          <x14:cfRule type="containsText" priority="660" operator="containsText" id="{DF36AC54-378D-454D-8D9A-FA149EF035DB}">
            <xm:f>NOT(ISERROR(SEARCH(DATOS!$A$4,B52)))</xm:f>
            <xm:f>DATOS!$A$4</xm:f>
            <x14:dxf>
              <fill>
                <gradientFill degree="90">
                  <stop position="0">
                    <color theme="0"/>
                  </stop>
                  <stop position="1">
                    <color rgb="FF2EBBB8"/>
                  </stop>
                </gradientFill>
              </fill>
            </x14:dxf>
          </x14:cfRule>
          <x14:cfRule type="containsText" priority="661" operator="containsText" id="{903448FF-2438-4510-9E04-5675F4D24392}">
            <xm:f>NOT(ISERROR(SEARCH(DATOS!$A$3,B52)))</xm:f>
            <xm:f>DATOS!$A$3</xm:f>
            <x14:dxf>
              <fill>
                <gradientFill degree="90">
                  <stop position="0">
                    <color theme="0"/>
                  </stop>
                  <stop position="1">
                    <color rgb="FF2EBBB8"/>
                  </stop>
                </gradientFill>
              </fill>
            </x14:dxf>
          </x14:cfRule>
          <x14:cfRule type="containsText" priority="662" operator="containsText" id="{CE0845FC-BEAC-4A2A-A856-B0441BE3637C}">
            <xm:f>NOT(ISERROR(SEARCH(DATOS!$A$2,B52)))</xm:f>
            <xm:f>DATOS!$A$2</xm:f>
            <x14:dxf>
              <fill>
                <gradientFill degree="90">
                  <stop position="0">
                    <color theme="0"/>
                  </stop>
                  <stop position="1">
                    <color rgb="FF2EBBB8"/>
                  </stop>
                </gradientFill>
              </fill>
            </x14:dxf>
          </x14:cfRule>
          <xm:sqref>B52</xm:sqref>
        </x14:conditionalFormatting>
        <x14:conditionalFormatting xmlns:xm="http://schemas.microsoft.com/office/excel/2006/main">
          <x14:cfRule type="containsText" priority="644" operator="containsText" id="{715783F6-14DF-4271-86AD-FE4275933F2D}">
            <xm:f>NOT(ISERROR(SEARCH(DATOS!$E$3,I53)))</xm:f>
            <xm:f>DATOS!$E$3</xm:f>
            <x14:dxf>
              <fill>
                <gradientFill degree="90">
                  <stop position="0">
                    <color theme="0"/>
                  </stop>
                  <stop position="0.5">
                    <color theme="8" tint="0.40000610370189521"/>
                  </stop>
                  <stop position="1">
                    <color theme="0"/>
                  </stop>
                </gradientFill>
              </fill>
            </x14:dxf>
          </x14:cfRule>
          <x14:cfRule type="containsText" priority="645" operator="containsText" id="{F893C74E-5E93-4F72-A72C-F1F9981EDE63}">
            <xm:f>NOT(ISERROR(SEARCH(DATOS!$E$2,I53)))</xm:f>
            <xm:f>DATOS!$E$2</xm:f>
            <x14:dxf>
              <fill>
                <gradientFill degree="90">
                  <stop position="0">
                    <color theme="0"/>
                  </stop>
                  <stop position="0.5">
                    <color theme="5" tint="0.40000610370189521"/>
                  </stop>
                  <stop position="1">
                    <color theme="0"/>
                  </stop>
                </gradientFill>
              </fill>
            </x14:dxf>
          </x14:cfRule>
          <xm:sqref>I53</xm:sqref>
        </x14:conditionalFormatting>
        <x14:conditionalFormatting xmlns:xm="http://schemas.microsoft.com/office/excel/2006/main">
          <x14:cfRule type="containsText" priority="627" operator="containsText" id="{09D1DCA5-0673-4B71-AABE-062D070D0BF3}">
            <xm:f>NOT(ISERROR(SEARCH(DATOS!$A$18,B53)))</xm:f>
            <xm:f>DATOS!$A$18</xm:f>
            <x14:dxf>
              <fill>
                <patternFill>
                  <bgColor theme="6" tint="0.79998168889431442"/>
                </patternFill>
              </fill>
            </x14:dxf>
          </x14:cfRule>
          <x14:cfRule type="containsText" priority="628" operator="containsText" id="{1C90FEFE-5E1C-4610-8583-A830FFB16DEB}">
            <xm:f>NOT(ISERROR(SEARCH(DATOS!$A$17,B53)))</xm:f>
            <xm:f>DATOS!$A$17</xm:f>
            <x14:dxf>
              <fill>
                <patternFill>
                  <bgColor theme="0" tint="-0.14996795556505021"/>
                </patternFill>
              </fill>
            </x14:dxf>
          </x14:cfRule>
          <x14:cfRule type="containsText" priority="629" operator="containsText" id="{1E7D38F6-62D3-4300-9A74-F236A143C2AE}">
            <xm:f>NOT(ISERROR(SEARCH(DATOS!$A$16,B53)))</xm:f>
            <xm:f>DATOS!$A$16</xm:f>
            <x14:dxf>
              <fill>
                <patternFill>
                  <bgColor theme="0" tint="-0.14996795556505021"/>
                </patternFill>
              </fill>
            </x14:dxf>
          </x14:cfRule>
          <x14:cfRule type="containsText" priority="630" operator="containsText" id="{676DE43A-0C84-47AB-A2FF-741D7A8898AF}">
            <xm:f>NOT(ISERROR(SEARCH(DATOS!$A$15,B53)))</xm:f>
            <xm:f>DATOS!$A$15</xm:f>
            <x14:dxf>
              <fill>
                <gradientFill degree="90">
                  <stop position="0">
                    <color theme="0"/>
                  </stop>
                  <stop position="1">
                    <color rgb="FF2EBBB8"/>
                  </stop>
                </gradientFill>
              </fill>
            </x14:dxf>
          </x14:cfRule>
          <x14:cfRule type="containsText" priority="631" operator="containsText" id="{D633F973-1C54-44E1-AE1C-67EBA1166CDE}">
            <xm:f>NOT(ISERROR(SEARCH(DATOS!$A$14,B53)))</xm:f>
            <xm:f>DATOS!$A$14</xm:f>
            <x14:dxf>
              <fill>
                <gradientFill degree="90">
                  <stop position="0">
                    <color theme="0"/>
                  </stop>
                  <stop position="0.5">
                    <color rgb="FFA48EBC"/>
                  </stop>
                  <stop position="1">
                    <color theme="0"/>
                  </stop>
                </gradientFill>
              </fill>
            </x14:dxf>
          </x14:cfRule>
          <x14:cfRule type="containsText" priority="632" operator="containsText" id="{E67CC67E-DCCE-4F0A-967F-9F524D1C7A1B}">
            <xm:f>NOT(ISERROR(SEARCH(DATOS!$A$13,B53)))</xm:f>
            <xm:f>DATOS!$A$13</xm:f>
            <x14:dxf>
              <fill>
                <gradientFill degree="90">
                  <stop position="0">
                    <color theme="0"/>
                  </stop>
                  <stop position="1">
                    <color rgb="FF2EBBB8"/>
                  </stop>
                </gradientFill>
              </fill>
            </x14:dxf>
          </x14:cfRule>
          <x14:cfRule type="containsText" priority="633" operator="containsText" id="{1CC98E34-4EA4-40EE-B736-E2703A7B87D1}">
            <xm:f>NOT(ISERROR(SEARCH(DATOS!$A$12,B53)))</xm:f>
            <xm:f>DATOS!$A$12</xm:f>
            <x14:dxf>
              <fill>
                <gradientFill degree="90">
                  <stop position="0">
                    <color theme="0"/>
                  </stop>
                  <stop position="0.5">
                    <color rgb="FFA48EBC"/>
                  </stop>
                  <stop position="1">
                    <color theme="0"/>
                  </stop>
                </gradientFill>
              </fill>
            </x14:dxf>
          </x14:cfRule>
          <x14:cfRule type="containsText" priority="634" operator="containsText" id="{68438A23-CF94-4E02-8ECA-33CF2C2F5EBB}">
            <xm:f>NOT(ISERROR(SEARCH(DATOS!$A$11,B53)))</xm:f>
            <xm:f>DATOS!$A$11</xm:f>
            <x14:dxf>
              <fill>
                <gradientFill degree="90">
                  <stop position="0">
                    <color theme="0"/>
                  </stop>
                  <stop position="0.5">
                    <color rgb="FFA48EBC"/>
                  </stop>
                  <stop position="1">
                    <color theme="0"/>
                  </stop>
                </gradientFill>
              </fill>
            </x14:dxf>
          </x14:cfRule>
          <x14:cfRule type="containsText" priority="635" operator="containsText" id="{21DC51A7-1DC8-4AAE-98A2-DE488E054172}">
            <xm:f>NOT(ISERROR(SEARCH(DATOS!$A$10,B53)))</xm:f>
            <xm:f>DATOS!$A$10</xm:f>
            <x14:dxf>
              <fill>
                <gradientFill degree="90">
                  <stop position="0">
                    <color theme="0"/>
                  </stop>
                  <stop position="0.5">
                    <color rgb="FFA48EBC"/>
                  </stop>
                  <stop position="1">
                    <color theme="0"/>
                  </stop>
                </gradientFill>
              </fill>
            </x14:dxf>
          </x14:cfRule>
          <x14:cfRule type="containsText" priority="636" operator="containsText" id="{89C97DB7-DE02-4D5A-B0F1-D1F71E11229E}">
            <xm:f>NOT(ISERROR(SEARCH(DATOS!$A$9,B53)))</xm:f>
            <xm:f>DATOS!$A$9</xm:f>
            <x14:dxf>
              <fill>
                <gradientFill degree="270">
                  <stop position="0">
                    <color theme="0"/>
                  </stop>
                  <stop position="1">
                    <color theme="9" tint="-0.25098422193060094"/>
                  </stop>
                </gradientFill>
              </fill>
            </x14:dxf>
          </x14:cfRule>
          <x14:cfRule type="containsText" priority="637" operator="containsText" id="{06CD5B85-8CA3-40FC-AD88-20380F1CA8FD}">
            <xm:f>NOT(ISERROR(SEARCH(DATOS!$A$8,B53)))</xm:f>
            <xm:f>DATOS!$A$8</xm:f>
            <x14:dxf>
              <fill>
                <gradientFill degree="270">
                  <stop position="0">
                    <color theme="0"/>
                  </stop>
                  <stop position="1">
                    <color theme="9" tint="-0.25098422193060094"/>
                  </stop>
                </gradientFill>
              </fill>
            </x14:dxf>
          </x14:cfRule>
          <x14:cfRule type="containsText" priority="638" operator="containsText" id="{1E43FE50-7029-43EB-9142-C01091F140FB}">
            <xm:f>NOT(ISERROR(SEARCH(DATOS!$A$7,B53)))</xm:f>
            <xm:f>DATOS!$A$7</xm:f>
            <x14:dxf>
              <fill>
                <gradientFill degree="270">
                  <stop position="0">
                    <color theme="0"/>
                  </stop>
                  <stop position="1">
                    <color theme="9" tint="-0.25098422193060094"/>
                  </stop>
                </gradientFill>
              </fill>
            </x14:dxf>
          </x14:cfRule>
          <x14:cfRule type="containsText" priority="639" operator="containsText" id="{1C7D9BD8-51C4-4322-A056-361D01E4F6A2}">
            <xm:f>NOT(ISERROR(SEARCH(DATOS!$A$6,B53)))</xm:f>
            <xm:f>DATOS!$A$6</xm:f>
            <x14:dxf>
              <fill>
                <gradientFill degree="270">
                  <stop position="0">
                    <color theme="0"/>
                  </stop>
                  <stop position="1">
                    <color theme="9" tint="-0.25098422193060094"/>
                  </stop>
                </gradientFill>
              </fill>
            </x14:dxf>
          </x14:cfRule>
          <x14:cfRule type="containsText" priority="640" operator="containsText" id="{269CCBC5-C9AC-4315-9737-1287E6B7F6D1}">
            <xm:f>NOT(ISERROR(SEARCH(DATOS!$A$5,B53)))</xm:f>
            <xm:f>DATOS!$A$5</xm:f>
            <x14:dxf>
              <fill>
                <gradientFill degree="270">
                  <stop position="0">
                    <color theme="0"/>
                  </stop>
                  <stop position="1">
                    <color theme="9" tint="-0.25098422193060094"/>
                  </stop>
                </gradientFill>
              </fill>
            </x14:dxf>
          </x14:cfRule>
          <x14:cfRule type="containsText" priority="641" operator="containsText" id="{FAE555C4-393C-457D-B38D-44D50A6F54D5}">
            <xm:f>NOT(ISERROR(SEARCH(DATOS!$A$4,B53)))</xm:f>
            <xm:f>DATOS!$A$4</xm:f>
            <x14:dxf>
              <fill>
                <gradientFill degree="90">
                  <stop position="0">
                    <color theme="0"/>
                  </stop>
                  <stop position="1">
                    <color rgb="FF2EBBB8"/>
                  </stop>
                </gradientFill>
              </fill>
            </x14:dxf>
          </x14:cfRule>
          <x14:cfRule type="containsText" priority="642" operator="containsText" id="{03ADD480-31D5-4315-9D88-4EFC32225C44}">
            <xm:f>NOT(ISERROR(SEARCH(DATOS!$A$3,B53)))</xm:f>
            <xm:f>DATOS!$A$3</xm:f>
            <x14:dxf>
              <fill>
                <gradientFill degree="90">
                  <stop position="0">
                    <color theme="0"/>
                  </stop>
                  <stop position="1">
                    <color rgb="FF2EBBB8"/>
                  </stop>
                </gradientFill>
              </fill>
            </x14:dxf>
          </x14:cfRule>
          <x14:cfRule type="containsText" priority="643" operator="containsText" id="{6C4BA023-AEC7-4CA7-89C6-807BCAA626C4}">
            <xm:f>NOT(ISERROR(SEARCH(DATOS!$A$2,B53)))</xm:f>
            <xm:f>DATOS!$A$2</xm:f>
            <x14:dxf>
              <fill>
                <gradientFill degree="90">
                  <stop position="0">
                    <color theme="0"/>
                  </stop>
                  <stop position="1">
                    <color rgb="FF2EBBB8"/>
                  </stop>
                </gradientFill>
              </fill>
            </x14:dxf>
          </x14:cfRule>
          <xm:sqref>B53</xm:sqref>
        </x14:conditionalFormatting>
        <x14:conditionalFormatting xmlns:xm="http://schemas.microsoft.com/office/excel/2006/main">
          <x14:cfRule type="containsText" priority="625" operator="containsText" id="{9A1BF96F-2BAB-4B66-8C36-E8BEB781FE07}">
            <xm:f>NOT(ISERROR(SEARCH(DATOS!$E$3,I54)))</xm:f>
            <xm:f>DATOS!$E$3</xm:f>
            <x14:dxf>
              <fill>
                <gradientFill degree="90">
                  <stop position="0">
                    <color theme="0"/>
                  </stop>
                  <stop position="0.5">
                    <color theme="8" tint="0.40000610370189521"/>
                  </stop>
                  <stop position="1">
                    <color theme="0"/>
                  </stop>
                </gradientFill>
              </fill>
            </x14:dxf>
          </x14:cfRule>
          <x14:cfRule type="containsText" priority="626" operator="containsText" id="{53D834CF-BF23-4AA7-8D4D-41898C5983C1}">
            <xm:f>NOT(ISERROR(SEARCH(DATOS!$E$2,I54)))</xm:f>
            <xm:f>DATOS!$E$2</xm:f>
            <x14:dxf>
              <fill>
                <gradientFill degree="90">
                  <stop position="0">
                    <color theme="0"/>
                  </stop>
                  <stop position="0.5">
                    <color theme="5" tint="0.40000610370189521"/>
                  </stop>
                  <stop position="1">
                    <color theme="0"/>
                  </stop>
                </gradientFill>
              </fill>
            </x14:dxf>
          </x14:cfRule>
          <xm:sqref>I54</xm:sqref>
        </x14:conditionalFormatting>
        <x14:conditionalFormatting xmlns:xm="http://schemas.microsoft.com/office/excel/2006/main">
          <x14:cfRule type="containsText" priority="608" operator="containsText" id="{DBEF976F-DF57-40E4-896D-E380C300C9B6}">
            <xm:f>NOT(ISERROR(SEARCH(DATOS!$A$18,B54)))</xm:f>
            <xm:f>DATOS!$A$18</xm:f>
            <x14:dxf>
              <fill>
                <patternFill>
                  <bgColor theme="6" tint="0.79998168889431442"/>
                </patternFill>
              </fill>
            </x14:dxf>
          </x14:cfRule>
          <x14:cfRule type="containsText" priority="609" operator="containsText" id="{5FADC497-96C4-40C1-A3DB-F7D8D3A01AD4}">
            <xm:f>NOT(ISERROR(SEARCH(DATOS!$A$17,B54)))</xm:f>
            <xm:f>DATOS!$A$17</xm:f>
            <x14:dxf>
              <fill>
                <patternFill>
                  <bgColor theme="0" tint="-0.14996795556505021"/>
                </patternFill>
              </fill>
            </x14:dxf>
          </x14:cfRule>
          <x14:cfRule type="containsText" priority="610" operator="containsText" id="{2EC37A11-FD0D-4BAB-B272-5DF861FF2EA5}">
            <xm:f>NOT(ISERROR(SEARCH(DATOS!$A$16,B54)))</xm:f>
            <xm:f>DATOS!$A$16</xm:f>
            <x14:dxf>
              <fill>
                <patternFill>
                  <bgColor theme="0" tint="-0.14996795556505021"/>
                </patternFill>
              </fill>
            </x14:dxf>
          </x14:cfRule>
          <x14:cfRule type="containsText" priority="611" operator="containsText" id="{27135231-11C9-4254-87B9-24EBC362D4A8}">
            <xm:f>NOT(ISERROR(SEARCH(DATOS!$A$15,B54)))</xm:f>
            <xm:f>DATOS!$A$15</xm:f>
            <x14:dxf>
              <fill>
                <gradientFill degree="90">
                  <stop position="0">
                    <color theme="0"/>
                  </stop>
                  <stop position="1">
                    <color rgb="FF2EBBB8"/>
                  </stop>
                </gradientFill>
              </fill>
            </x14:dxf>
          </x14:cfRule>
          <x14:cfRule type="containsText" priority="612" operator="containsText" id="{7854DE97-B21A-4053-89B1-738CDC662F9B}">
            <xm:f>NOT(ISERROR(SEARCH(DATOS!$A$14,B54)))</xm:f>
            <xm:f>DATOS!$A$14</xm:f>
            <x14:dxf>
              <fill>
                <gradientFill degree="90">
                  <stop position="0">
                    <color theme="0"/>
                  </stop>
                  <stop position="0.5">
                    <color rgb="FFA48EBC"/>
                  </stop>
                  <stop position="1">
                    <color theme="0"/>
                  </stop>
                </gradientFill>
              </fill>
            </x14:dxf>
          </x14:cfRule>
          <x14:cfRule type="containsText" priority="613" operator="containsText" id="{36A7C959-5223-4C81-BBC3-B9169D5615F7}">
            <xm:f>NOT(ISERROR(SEARCH(DATOS!$A$13,B54)))</xm:f>
            <xm:f>DATOS!$A$13</xm:f>
            <x14:dxf>
              <fill>
                <gradientFill degree="90">
                  <stop position="0">
                    <color theme="0"/>
                  </stop>
                  <stop position="1">
                    <color rgb="FF2EBBB8"/>
                  </stop>
                </gradientFill>
              </fill>
            </x14:dxf>
          </x14:cfRule>
          <x14:cfRule type="containsText" priority="614" operator="containsText" id="{4141615A-457B-45E5-AD62-4861E88E74EE}">
            <xm:f>NOT(ISERROR(SEARCH(DATOS!$A$12,B54)))</xm:f>
            <xm:f>DATOS!$A$12</xm:f>
            <x14:dxf>
              <fill>
                <gradientFill degree="90">
                  <stop position="0">
                    <color theme="0"/>
                  </stop>
                  <stop position="0.5">
                    <color rgb="FFA48EBC"/>
                  </stop>
                  <stop position="1">
                    <color theme="0"/>
                  </stop>
                </gradientFill>
              </fill>
            </x14:dxf>
          </x14:cfRule>
          <x14:cfRule type="containsText" priority="615" operator="containsText" id="{AA19E4DF-1FC0-4A3C-BD7A-7C569BA3B691}">
            <xm:f>NOT(ISERROR(SEARCH(DATOS!$A$11,B54)))</xm:f>
            <xm:f>DATOS!$A$11</xm:f>
            <x14:dxf>
              <fill>
                <gradientFill degree="90">
                  <stop position="0">
                    <color theme="0"/>
                  </stop>
                  <stop position="0.5">
                    <color rgb="FFA48EBC"/>
                  </stop>
                  <stop position="1">
                    <color theme="0"/>
                  </stop>
                </gradientFill>
              </fill>
            </x14:dxf>
          </x14:cfRule>
          <x14:cfRule type="containsText" priority="616" operator="containsText" id="{521EA943-360B-488C-AE80-38EA528F0242}">
            <xm:f>NOT(ISERROR(SEARCH(DATOS!$A$10,B54)))</xm:f>
            <xm:f>DATOS!$A$10</xm:f>
            <x14:dxf>
              <fill>
                <gradientFill degree="90">
                  <stop position="0">
                    <color theme="0"/>
                  </stop>
                  <stop position="0.5">
                    <color rgb="FFA48EBC"/>
                  </stop>
                  <stop position="1">
                    <color theme="0"/>
                  </stop>
                </gradientFill>
              </fill>
            </x14:dxf>
          </x14:cfRule>
          <x14:cfRule type="containsText" priority="617" operator="containsText" id="{D31A8B3E-D57D-4FDE-8BF2-D9210D342921}">
            <xm:f>NOT(ISERROR(SEARCH(DATOS!$A$9,B54)))</xm:f>
            <xm:f>DATOS!$A$9</xm:f>
            <x14:dxf>
              <fill>
                <gradientFill degree="270">
                  <stop position="0">
                    <color theme="0"/>
                  </stop>
                  <stop position="1">
                    <color theme="9" tint="-0.25098422193060094"/>
                  </stop>
                </gradientFill>
              </fill>
            </x14:dxf>
          </x14:cfRule>
          <x14:cfRule type="containsText" priority="618" operator="containsText" id="{91DAA52B-EA02-4B2F-A5B6-47B47B20A79D}">
            <xm:f>NOT(ISERROR(SEARCH(DATOS!$A$8,B54)))</xm:f>
            <xm:f>DATOS!$A$8</xm:f>
            <x14:dxf>
              <fill>
                <gradientFill degree="270">
                  <stop position="0">
                    <color theme="0"/>
                  </stop>
                  <stop position="1">
                    <color theme="9" tint="-0.25098422193060094"/>
                  </stop>
                </gradientFill>
              </fill>
            </x14:dxf>
          </x14:cfRule>
          <x14:cfRule type="containsText" priority="619" operator="containsText" id="{418CBC2B-4274-4800-AB4C-1FB77A091A37}">
            <xm:f>NOT(ISERROR(SEARCH(DATOS!$A$7,B54)))</xm:f>
            <xm:f>DATOS!$A$7</xm:f>
            <x14:dxf>
              <fill>
                <gradientFill degree="270">
                  <stop position="0">
                    <color theme="0"/>
                  </stop>
                  <stop position="1">
                    <color theme="9" tint="-0.25098422193060094"/>
                  </stop>
                </gradientFill>
              </fill>
            </x14:dxf>
          </x14:cfRule>
          <x14:cfRule type="containsText" priority="620" operator="containsText" id="{774F63F6-E2DC-4761-8E05-1BD668CAD5E6}">
            <xm:f>NOT(ISERROR(SEARCH(DATOS!$A$6,B54)))</xm:f>
            <xm:f>DATOS!$A$6</xm:f>
            <x14:dxf>
              <fill>
                <gradientFill degree="270">
                  <stop position="0">
                    <color theme="0"/>
                  </stop>
                  <stop position="1">
                    <color theme="9" tint="-0.25098422193060094"/>
                  </stop>
                </gradientFill>
              </fill>
            </x14:dxf>
          </x14:cfRule>
          <x14:cfRule type="containsText" priority="621" operator="containsText" id="{0EBDD8AF-0718-497B-B2C3-DE527A600840}">
            <xm:f>NOT(ISERROR(SEARCH(DATOS!$A$5,B54)))</xm:f>
            <xm:f>DATOS!$A$5</xm:f>
            <x14:dxf>
              <fill>
                <gradientFill degree="270">
                  <stop position="0">
                    <color theme="0"/>
                  </stop>
                  <stop position="1">
                    <color theme="9" tint="-0.25098422193060094"/>
                  </stop>
                </gradientFill>
              </fill>
            </x14:dxf>
          </x14:cfRule>
          <x14:cfRule type="containsText" priority="622" operator="containsText" id="{BC3B8921-23E9-4C4C-8F9D-DB6ED61F4718}">
            <xm:f>NOT(ISERROR(SEARCH(DATOS!$A$4,B54)))</xm:f>
            <xm:f>DATOS!$A$4</xm:f>
            <x14:dxf>
              <fill>
                <gradientFill degree="90">
                  <stop position="0">
                    <color theme="0"/>
                  </stop>
                  <stop position="1">
                    <color rgb="FF2EBBB8"/>
                  </stop>
                </gradientFill>
              </fill>
            </x14:dxf>
          </x14:cfRule>
          <x14:cfRule type="containsText" priority="623" operator="containsText" id="{BF0FFFE7-668A-47F4-8BD1-5AA4A97994D3}">
            <xm:f>NOT(ISERROR(SEARCH(DATOS!$A$3,B54)))</xm:f>
            <xm:f>DATOS!$A$3</xm:f>
            <x14:dxf>
              <fill>
                <gradientFill degree="90">
                  <stop position="0">
                    <color theme="0"/>
                  </stop>
                  <stop position="1">
                    <color rgb="FF2EBBB8"/>
                  </stop>
                </gradientFill>
              </fill>
            </x14:dxf>
          </x14:cfRule>
          <x14:cfRule type="containsText" priority="624" operator="containsText" id="{24E0057D-B4D5-46D7-8F7F-45832FDCC47C}">
            <xm:f>NOT(ISERROR(SEARCH(DATOS!$A$2,B54)))</xm:f>
            <xm:f>DATOS!$A$2</xm:f>
            <x14:dxf>
              <fill>
                <gradientFill degree="90">
                  <stop position="0">
                    <color theme="0"/>
                  </stop>
                  <stop position="1">
                    <color rgb="FF2EBBB8"/>
                  </stop>
                </gradientFill>
              </fill>
            </x14:dxf>
          </x14:cfRule>
          <xm:sqref>B54</xm:sqref>
        </x14:conditionalFormatting>
        <x14:conditionalFormatting xmlns:xm="http://schemas.microsoft.com/office/excel/2006/main">
          <x14:cfRule type="containsText" priority="606" operator="containsText" id="{93DFA4E7-3FBE-4BB9-8F85-63D8D7133CD2}">
            <xm:f>NOT(ISERROR(SEARCH(DATOS!$E$3,I55)))</xm:f>
            <xm:f>DATOS!$E$3</xm:f>
            <x14:dxf>
              <fill>
                <gradientFill degree="90">
                  <stop position="0">
                    <color theme="0"/>
                  </stop>
                  <stop position="0.5">
                    <color theme="8" tint="0.40000610370189521"/>
                  </stop>
                  <stop position="1">
                    <color theme="0"/>
                  </stop>
                </gradientFill>
              </fill>
            </x14:dxf>
          </x14:cfRule>
          <x14:cfRule type="containsText" priority="607" operator="containsText" id="{B9AC5C1B-BE09-4E22-B982-556487B065D8}">
            <xm:f>NOT(ISERROR(SEARCH(DATOS!$E$2,I55)))</xm:f>
            <xm:f>DATOS!$E$2</xm:f>
            <x14:dxf>
              <fill>
                <gradientFill degree="90">
                  <stop position="0">
                    <color theme="0"/>
                  </stop>
                  <stop position="0.5">
                    <color theme="5" tint="0.40000610370189521"/>
                  </stop>
                  <stop position="1">
                    <color theme="0"/>
                  </stop>
                </gradientFill>
              </fill>
            </x14:dxf>
          </x14:cfRule>
          <xm:sqref>I55</xm:sqref>
        </x14:conditionalFormatting>
        <x14:conditionalFormatting xmlns:xm="http://schemas.microsoft.com/office/excel/2006/main">
          <x14:cfRule type="containsText" priority="589" operator="containsText" id="{A6C69E6B-CBB8-4E41-AE4A-CCE799A36C3C}">
            <xm:f>NOT(ISERROR(SEARCH(DATOS!$A$18,B55)))</xm:f>
            <xm:f>DATOS!$A$18</xm:f>
            <x14:dxf>
              <fill>
                <patternFill>
                  <bgColor theme="6" tint="0.79998168889431442"/>
                </patternFill>
              </fill>
            </x14:dxf>
          </x14:cfRule>
          <x14:cfRule type="containsText" priority="590" operator="containsText" id="{751DCF4E-A9C2-4F3D-928D-881DA0AF9A40}">
            <xm:f>NOT(ISERROR(SEARCH(DATOS!$A$17,B55)))</xm:f>
            <xm:f>DATOS!$A$17</xm:f>
            <x14:dxf>
              <fill>
                <patternFill>
                  <bgColor theme="0" tint="-0.14996795556505021"/>
                </patternFill>
              </fill>
            </x14:dxf>
          </x14:cfRule>
          <x14:cfRule type="containsText" priority="591" operator="containsText" id="{0737C72D-7B2C-480B-A098-87B8BF11C8A7}">
            <xm:f>NOT(ISERROR(SEARCH(DATOS!$A$16,B55)))</xm:f>
            <xm:f>DATOS!$A$16</xm:f>
            <x14:dxf>
              <fill>
                <patternFill>
                  <bgColor theme="0" tint="-0.14996795556505021"/>
                </patternFill>
              </fill>
            </x14:dxf>
          </x14:cfRule>
          <x14:cfRule type="containsText" priority="592" operator="containsText" id="{9BD86E0C-F64F-40DA-8A51-79B0CED0FB7D}">
            <xm:f>NOT(ISERROR(SEARCH(DATOS!$A$15,B55)))</xm:f>
            <xm:f>DATOS!$A$15</xm:f>
            <x14:dxf>
              <fill>
                <gradientFill degree="90">
                  <stop position="0">
                    <color theme="0"/>
                  </stop>
                  <stop position="1">
                    <color rgb="FF2EBBB8"/>
                  </stop>
                </gradientFill>
              </fill>
            </x14:dxf>
          </x14:cfRule>
          <x14:cfRule type="containsText" priority="593" operator="containsText" id="{4F724478-D9FF-4DA6-87C1-C81972B9A824}">
            <xm:f>NOT(ISERROR(SEARCH(DATOS!$A$14,B55)))</xm:f>
            <xm:f>DATOS!$A$14</xm:f>
            <x14:dxf>
              <fill>
                <gradientFill degree="90">
                  <stop position="0">
                    <color theme="0"/>
                  </stop>
                  <stop position="0.5">
                    <color rgb="FFA48EBC"/>
                  </stop>
                  <stop position="1">
                    <color theme="0"/>
                  </stop>
                </gradientFill>
              </fill>
            </x14:dxf>
          </x14:cfRule>
          <x14:cfRule type="containsText" priority="594" operator="containsText" id="{25C077F7-57F6-4A3F-A920-E52F54137DD2}">
            <xm:f>NOT(ISERROR(SEARCH(DATOS!$A$13,B55)))</xm:f>
            <xm:f>DATOS!$A$13</xm:f>
            <x14:dxf>
              <fill>
                <gradientFill degree="90">
                  <stop position="0">
                    <color theme="0"/>
                  </stop>
                  <stop position="1">
                    <color rgb="FF2EBBB8"/>
                  </stop>
                </gradientFill>
              </fill>
            </x14:dxf>
          </x14:cfRule>
          <x14:cfRule type="containsText" priority="595" operator="containsText" id="{6418C015-84BD-45D7-9C06-C2655E50A03A}">
            <xm:f>NOT(ISERROR(SEARCH(DATOS!$A$12,B55)))</xm:f>
            <xm:f>DATOS!$A$12</xm:f>
            <x14:dxf>
              <fill>
                <gradientFill degree="90">
                  <stop position="0">
                    <color theme="0"/>
                  </stop>
                  <stop position="0.5">
                    <color rgb="FFA48EBC"/>
                  </stop>
                  <stop position="1">
                    <color theme="0"/>
                  </stop>
                </gradientFill>
              </fill>
            </x14:dxf>
          </x14:cfRule>
          <x14:cfRule type="containsText" priority="596" operator="containsText" id="{3D1430A8-7901-433A-AD57-F6644304F8B6}">
            <xm:f>NOT(ISERROR(SEARCH(DATOS!$A$11,B55)))</xm:f>
            <xm:f>DATOS!$A$11</xm:f>
            <x14:dxf>
              <fill>
                <gradientFill degree="90">
                  <stop position="0">
                    <color theme="0"/>
                  </stop>
                  <stop position="0.5">
                    <color rgb="FFA48EBC"/>
                  </stop>
                  <stop position="1">
                    <color theme="0"/>
                  </stop>
                </gradientFill>
              </fill>
            </x14:dxf>
          </x14:cfRule>
          <x14:cfRule type="containsText" priority="597" operator="containsText" id="{D92C1CBF-5713-4442-AF3A-1CA61F611BA5}">
            <xm:f>NOT(ISERROR(SEARCH(DATOS!$A$10,B55)))</xm:f>
            <xm:f>DATOS!$A$10</xm:f>
            <x14:dxf>
              <fill>
                <gradientFill degree="90">
                  <stop position="0">
                    <color theme="0"/>
                  </stop>
                  <stop position="0.5">
                    <color rgb="FFA48EBC"/>
                  </stop>
                  <stop position="1">
                    <color theme="0"/>
                  </stop>
                </gradientFill>
              </fill>
            </x14:dxf>
          </x14:cfRule>
          <x14:cfRule type="containsText" priority="598" operator="containsText" id="{D44740FA-FB68-4C8E-AD70-CB12C9DE13AB}">
            <xm:f>NOT(ISERROR(SEARCH(DATOS!$A$9,B55)))</xm:f>
            <xm:f>DATOS!$A$9</xm:f>
            <x14:dxf>
              <fill>
                <gradientFill degree="270">
                  <stop position="0">
                    <color theme="0"/>
                  </stop>
                  <stop position="1">
                    <color theme="9" tint="-0.25098422193060094"/>
                  </stop>
                </gradientFill>
              </fill>
            </x14:dxf>
          </x14:cfRule>
          <x14:cfRule type="containsText" priority="599" operator="containsText" id="{907B7D84-D585-43C0-8866-F0767898E4B6}">
            <xm:f>NOT(ISERROR(SEARCH(DATOS!$A$8,B55)))</xm:f>
            <xm:f>DATOS!$A$8</xm:f>
            <x14:dxf>
              <fill>
                <gradientFill degree="270">
                  <stop position="0">
                    <color theme="0"/>
                  </stop>
                  <stop position="1">
                    <color theme="9" tint="-0.25098422193060094"/>
                  </stop>
                </gradientFill>
              </fill>
            </x14:dxf>
          </x14:cfRule>
          <x14:cfRule type="containsText" priority="600" operator="containsText" id="{01BFF84D-BB89-4589-8820-CD877F527997}">
            <xm:f>NOT(ISERROR(SEARCH(DATOS!$A$7,B55)))</xm:f>
            <xm:f>DATOS!$A$7</xm:f>
            <x14:dxf>
              <fill>
                <gradientFill degree="270">
                  <stop position="0">
                    <color theme="0"/>
                  </stop>
                  <stop position="1">
                    <color theme="9" tint="-0.25098422193060094"/>
                  </stop>
                </gradientFill>
              </fill>
            </x14:dxf>
          </x14:cfRule>
          <x14:cfRule type="containsText" priority="601" operator="containsText" id="{71D3E0A1-7960-4693-86CB-3E52BB70433F}">
            <xm:f>NOT(ISERROR(SEARCH(DATOS!$A$6,B55)))</xm:f>
            <xm:f>DATOS!$A$6</xm:f>
            <x14:dxf>
              <fill>
                <gradientFill degree="270">
                  <stop position="0">
                    <color theme="0"/>
                  </stop>
                  <stop position="1">
                    <color theme="9" tint="-0.25098422193060094"/>
                  </stop>
                </gradientFill>
              </fill>
            </x14:dxf>
          </x14:cfRule>
          <x14:cfRule type="containsText" priority="602" operator="containsText" id="{D34F2F01-EE2B-444B-858A-3654F1C0CD09}">
            <xm:f>NOT(ISERROR(SEARCH(DATOS!$A$5,B55)))</xm:f>
            <xm:f>DATOS!$A$5</xm:f>
            <x14:dxf>
              <fill>
                <gradientFill degree="270">
                  <stop position="0">
                    <color theme="0"/>
                  </stop>
                  <stop position="1">
                    <color theme="9" tint="-0.25098422193060094"/>
                  </stop>
                </gradientFill>
              </fill>
            </x14:dxf>
          </x14:cfRule>
          <x14:cfRule type="containsText" priority="603" operator="containsText" id="{64F34938-99B5-48BB-AA42-2613BA3A6BE3}">
            <xm:f>NOT(ISERROR(SEARCH(DATOS!$A$4,B55)))</xm:f>
            <xm:f>DATOS!$A$4</xm:f>
            <x14:dxf>
              <fill>
                <gradientFill degree="90">
                  <stop position="0">
                    <color theme="0"/>
                  </stop>
                  <stop position="1">
                    <color rgb="FF2EBBB8"/>
                  </stop>
                </gradientFill>
              </fill>
            </x14:dxf>
          </x14:cfRule>
          <x14:cfRule type="containsText" priority="604" operator="containsText" id="{D1DE8D9A-F4F5-4BCB-8DB2-BD14138B3D32}">
            <xm:f>NOT(ISERROR(SEARCH(DATOS!$A$3,B55)))</xm:f>
            <xm:f>DATOS!$A$3</xm:f>
            <x14:dxf>
              <fill>
                <gradientFill degree="90">
                  <stop position="0">
                    <color theme="0"/>
                  </stop>
                  <stop position="1">
                    <color rgb="FF2EBBB8"/>
                  </stop>
                </gradientFill>
              </fill>
            </x14:dxf>
          </x14:cfRule>
          <x14:cfRule type="containsText" priority="605" operator="containsText" id="{802ED1C0-7B3D-4895-9D5F-CF5ED2D1EA74}">
            <xm:f>NOT(ISERROR(SEARCH(DATOS!$A$2,B55)))</xm:f>
            <xm:f>DATOS!$A$2</xm:f>
            <x14:dxf>
              <fill>
                <gradientFill degree="90">
                  <stop position="0">
                    <color theme="0"/>
                  </stop>
                  <stop position="1">
                    <color rgb="FF2EBBB8"/>
                  </stop>
                </gradientFill>
              </fill>
            </x14:dxf>
          </x14:cfRule>
          <xm:sqref>B55</xm:sqref>
        </x14:conditionalFormatting>
        <x14:conditionalFormatting xmlns:xm="http://schemas.microsoft.com/office/excel/2006/main">
          <x14:cfRule type="containsText" priority="587" operator="containsText" id="{52B08EA8-A1D2-4730-B565-61CACF092D5B}">
            <xm:f>NOT(ISERROR(SEARCH(DATOS!$E$3,I56)))</xm:f>
            <xm:f>DATOS!$E$3</xm:f>
            <x14:dxf>
              <fill>
                <gradientFill degree="90">
                  <stop position="0">
                    <color theme="0"/>
                  </stop>
                  <stop position="0.5">
                    <color theme="8" tint="0.40000610370189521"/>
                  </stop>
                  <stop position="1">
                    <color theme="0"/>
                  </stop>
                </gradientFill>
              </fill>
            </x14:dxf>
          </x14:cfRule>
          <x14:cfRule type="containsText" priority="588" operator="containsText" id="{D63B9F29-747E-4DA5-B95D-29143AB7592B}">
            <xm:f>NOT(ISERROR(SEARCH(DATOS!$E$2,I56)))</xm:f>
            <xm:f>DATOS!$E$2</xm:f>
            <x14:dxf>
              <fill>
                <gradientFill degree="90">
                  <stop position="0">
                    <color theme="0"/>
                  </stop>
                  <stop position="0.5">
                    <color theme="5" tint="0.40000610370189521"/>
                  </stop>
                  <stop position="1">
                    <color theme="0"/>
                  </stop>
                </gradientFill>
              </fill>
            </x14:dxf>
          </x14:cfRule>
          <xm:sqref>I56</xm:sqref>
        </x14:conditionalFormatting>
        <x14:conditionalFormatting xmlns:xm="http://schemas.microsoft.com/office/excel/2006/main">
          <x14:cfRule type="containsText" priority="570" operator="containsText" id="{5BB6AA54-137E-4BAD-A3BF-C4B7C78D8B7C}">
            <xm:f>NOT(ISERROR(SEARCH(DATOS!$A$18,B56)))</xm:f>
            <xm:f>DATOS!$A$18</xm:f>
            <x14:dxf>
              <fill>
                <patternFill>
                  <bgColor theme="6" tint="0.79998168889431442"/>
                </patternFill>
              </fill>
            </x14:dxf>
          </x14:cfRule>
          <x14:cfRule type="containsText" priority="571" operator="containsText" id="{69CD91D6-A251-49EE-AAEF-31E38FA2240C}">
            <xm:f>NOT(ISERROR(SEARCH(DATOS!$A$17,B56)))</xm:f>
            <xm:f>DATOS!$A$17</xm:f>
            <x14:dxf>
              <fill>
                <patternFill>
                  <bgColor theme="0" tint="-0.14996795556505021"/>
                </patternFill>
              </fill>
            </x14:dxf>
          </x14:cfRule>
          <x14:cfRule type="containsText" priority="572" operator="containsText" id="{511019B3-BE1C-4245-A5A1-D9CA80B5DC12}">
            <xm:f>NOT(ISERROR(SEARCH(DATOS!$A$16,B56)))</xm:f>
            <xm:f>DATOS!$A$16</xm:f>
            <x14:dxf>
              <fill>
                <patternFill>
                  <bgColor theme="0" tint="-0.14996795556505021"/>
                </patternFill>
              </fill>
            </x14:dxf>
          </x14:cfRule>
          <x14:cfRule type="containsText" priority="573" operator="containsText" id="{7C265D56-FD52-427C-AFB8-038720B00730}">
            <xm:f>NOT(ISERROR(SEARCH(DATOS!$A$15,B56)))</xm:f>
            <xm:f>DATOS!$A$15</xm:f>
            <x14:dxf>
              <fill>
                <gradientFill degree="90">
                  <stop position="0">
                    <color theme="0"/>
                  </stop>
                  <stop position="1">
                    <color rgb="FF2EBBB8"/>
                  </stop>
                </gradientFill>
              </fill>
            </x14:dxf>
          </x14:cfRule>
          <x14:cfRule type="containsText" priority="574" operator="containsText" id="{A04C89D5-6AAA-4161-861E-6B7080E9444D}">
            <xm:f>NOT(ISERROR(SEARCH(DATOS!$A$14,B56)))</xm:f>
            <xm:f>DATOS!$A$14</xm:f>
            <x14:dxf>
              <fill>
                <gradientFill degree="90">
                  <stop position="0">
                    <color theme="0"/>
                  </stop>
                  <stop position="0.5">
                    <color rgb="FFA48EBC"/>
                  </stop>
                  <stop position="1">
                    <color theme="0"/>
                  </stop>
                </gradientFill>
              </fill>
            </x14:dxf>
          </x14:cfRule>
          <x14:cfRule type="containsText" priority="575" operator="containsText" id="{FAF3FB5A-76A7-49E9-85C1-9938B6684F84}">
            <xm:f>NOT(ISERROR(SEARCH(DATOS!$A$13,B56)))</xm:f>
            <xm:f>DATOS!$A$13</xm:f>
            <x14:dxf>
              <fill>
                <gradientFill degree="90">
                  <stop position="0">
                    <color theme="0"/>
                  </stop>
                  <stop position="1">
                    <color rgb="FF2EBBB8"/>
                  </stop>
                </gradientFill>
              </fill>
            </x14:dxf>
          </x14:cfRule>
          <x14:cfRule type="containsText" priority="576" operator="containsText" id="{5D932530-9CE7-4969-87FD-039AC688AEE8}">
            <xm:f>NOT(ISERROR(SEARCH(DATOS!$A$12,B56)))</xm:f>
            <xm:f>DATOS!$A$12</xm:f>
            <x14:dxf>
              <fill>
                <gradientFill degree="90">
                  <stop position="0">
                    <color theme="0"/>
                  </stop>
                  <stop position="0.5">
                    <color rgb="FFA48EBC"/>
                  </stop>
                  <stop position="1">
                    <color theme="0"/>
                  </stop>
                </gradientFill>
              </fill>
            </x14:dxf>
          </x14:cfRule>
          <x14:cfRule type="containsText" priority="577" operator="containsText" id="{66D32BFB-6DCB-4910-B17E-04B484E8A63C}">
            <xm:f>NOT(ISERROR(SEARCH(DATOS!$A$11,B56)))</xm:f>
            <xm:f>DATOS!$A$11</xm:f>
            <x14:dxf>
              <fill>
                <gradientFill degree="90">
                  <stop position="0">
                    <color theme="0"/>
                  </stop>
                  <stop position="0.5">
                    <color rgb="FFA48EBC"/>
                  </stop>
                  <stop position="1">
                    <color theme="0"/>
                  </stop>
                </gradientFill>
              </fill>
            </x14:dxf>
          </x14:cfRule>
          <x14:cfRule type="containsText" priority="578" operator="containsText" id="{7101C601-060C-4931-91A7-77FBA781573B}">
            <xm:f>NOT(ISERROR(SEARCH(DATOS!$A$10,B56)))</xm:f>
            <xm:f>DATOS!$A$10</xm:f>
            <x14:dxf>
              <fill>
                <gradientFill degree="90">
                  <stop position="0">
                    <color theme="0"/>
                  </stop>
                  <stop position="0.5">
                    <color rgb="FFA48EBC"/>
                  </stop>
                  <stop position="1">
                    <color theme="0"/>
                  </stop>
                </gradientFill>
              </fill>
            </x14:dxf>
          </x14:cfRule>
          <x14:cfRule type="containsText" priority="579" operator="containsText" id="{9CB503A4-145C-4B99-B0C3-7B421A7C2AAD}">
            <xm:f>NOT(ISERROR(SEARCH(DATOS!$A$9,B56)))</xm:f>
            <xm:f>DATOS!$A$9</xm:f>
            <x14:dxf>
              <fill>
                <gradientFill degree="270">
                  <stop position="0">
                    <color theme="0"/>
                  </stop>
                  <stop position="1">
                    <color theme="9" tint="-0.25098422193060094"/>
                  </stop>
                </gradientFill>
              </fill>
            </x14:dxf>
          </x14:cfRule>
          <x14:cfRule type="containsText" priority="580" operator="containsText" id="{8ED381DC-2416-493A-B5E7-F7E17D4E8E68}">
            <xm:f>NOT(ISERROR(SEARCH(DATOS!$A$8,B56)))</xm:f>
            <xm:f>DATOS!$A$8</xm:f>
            <x14:dxf>
              <fill>
                <gradientFill degree="270">
                  <stop position="0">
                    <color theme="0"/>
                  </stop>
                  <stop position="1">
                    <color theme="9" tint="-0.25098422193060094"/>
                  </stop>
                </gradientFill>
              </fill>
            </x14:dxf>
          </x14:cfRule>
          <x14:cfRule type="containsText" priority="581" operator="containsText" id="{FDDD734F-B31C-416E-BE38-393DFCEE4496}">
            <xm:f>NOT(ISERROR(SEARCH(DATOS!$A$7,B56)))</xm:f>
            <xm:f>DATOS!$A$7</xm:f>
            <x14:dxf>
              <fill>
                <gradientFill degree="270">
                  <stop position="0">
                    <color theme="0"/>
                  </stop>
                  <stop position="1">
                    <color theme="9" tint="-0.25098422193060094"/>
                  </stop>
                </gradientFill>
              </fill>
            </x14:dxf>
          </x14:cfRule>
          <x14:cfRule type="containsText" priority="582" operator="containsText" id="{C2C0E347-747F-4C1D-B265-70B62634CD5F}">
            <xm:f>NOT(ISERROR(SEARCH(DATOS!$A$6,B56)))</xm:f>
            <xm:f>DATOS!$A$6</xm:f>
            <x14:dxf>
              <fill>
                <gradientFill degree="270">
                  <stop position="0">
                    <color theme="0"/>
                  </stop>
                  <stop position="1">
                    <color theme="9" tint="-0.25098422193060094"/>
                  </stop>
                </gradientFill>
              </fill>
            </x14:dxf>
          </x14:cfRule>
          <x14:cfRule type="containsText" priority="583" operator="containsText" id="{EFB2B710-CA43-4626-B3C5-1FD2272E4B7D}">
            <xm:f>NOT(ISERROR(SEARCH(DATOS!$A$5,B56)))</xm:f>
            <xm:f>DATOS!$A$5</xm:f>
            <x14:dxf>
              <fill>
                <gradientFill degree="270">
                  <stop position="0">
                    <color theme="0"/>
                  </stop>
                  <stop position="1">
                    <color theme="9" tint="-0.25098422193060094"/>
                  </stop>
                </gradientFill>
              </fill>
            </x14:dxf>
          </x14:cfRule>
          <x14:cfRule type="containsText" priority="584" operator="containsText" id="{91FE56F8-232B-4C87-9A1E-80035B220C1E}">
            <xm:f>NOT(ISERROR(SEARCH(DATOS!$A$4,B56)))</xm:f>
            <xm:f>DATOS!$A$4</xm:f>
            <x14:dxf>
              <fill>
                <gradientFill degree="90">
                  <stop position="0">
                    <color theme="0"/>
                  </stop>
                  <stop position="1">
                    <color rgb="FF2EBBB8"/>
                  </stop>
                </gradientFill>
              </fill>
            </x14:dxf>
          </x14:cfRule>
          <x14:cfRule type="containsText" priority="585" operator="containsText" id="{043DC623-E406-4C88-84DA-45DE496DF14A}">
            <xm:f>NOT(ISERROR(SEARCH(DATOS!$A$3,B56)))</xm:f>
            <xm:f>DATOS!$A$3</xm:f>
            <x14:dxf>
              <fill>
                <gradientFill degree="90">
                  <stop position="0">
                    <color theme="0"/>
                  </stop>
                  <stop position="1">
                    <color rgb="FF2EBBB8"/>
                  </stop>
                </gradientFill>
              </fill>
            </x14:dxf>
          </x14:cfRule>
          <x14:cfRule type="containsText" priority="586" operator="containsText" id="{E1C3B96A-57EE-44EA-B168-C125DC4FE495}">
            <xm:f>NOT(ISERROR(SEARCH(DATOS!$A$2,B56)))</xm:f>
            <xm:f>DATOS!$A$2</xm:f>
            <x14:dxf>
              <fill>
                <gradientFill degree="90">
                  <stop position="0">
                    <color theme="0"/>
                  </stop>
                  <stop position="1">
                    <color rgb="FF2EBBB8"/>
                  </stop>
                </gradientFill>
              </fill>
            </x14:dxf>
          </x14:cfRule>
          <xm:sqref>B56</xm:sqref>
        </x14:conditionalFormatting>
        <x14:conditionalFormatting xmlns:xm="http://schemas.microsoft.com/office/excel/2006/main">
          <x14:cfRule type="containsText" priority="568" operator="containsText" id="{8AC61610-8E3C-40CC-82DD-0835FE74971D}">
            <xm:f>NOT(ISERROR(SEARCH(DATOS!$E$3,I57)))</xm:f>
            <xm:f>DATOS!$E$3</xm:f>
            <x14:dxf>
              <fill>
                <gradientFill degree="90">
                  <stop position="0">
                    <color theme="0"/>
                  </stop>
                  <stop position="0.5">
                    <color theme="8" tint="0.40000610370189521"/>
                  </stop>
                  <stop position="1">
                    <color theme="0"/>
                  </stop>
                </gradientFill>
              </fill>
            </x14:dxf>
          </x14:cfRule>
          <x14:cfRule type="containsText" priority="569" operator="containsText" id="{0E790524-33F5-44A8-ACFB-83D5543EC1BB}">
            <xm:f>NOT(ISERROR(SEARCH(DATOS!$E$2,I57)))</xm:f>
            <xm:f>DATOS!$E$2</xm:f>
            <x14:dxf>
              <fill>
                <gradientFill degree="90">
                  <stop position="0">
                    <color theme="0"/>
                  </stop>
                  <stop position="0.5">
                    <color theme="5" tint="0.40000610370189521"/>
                  </stop>
                  <stop position="1">
                    <color theme="0"/>
                  </stop>
                </gradientFill>
              </fill>
            </x14:dxf>
          </x14:cfRule>
          <xm:sqref>I57</xm:sqref>
        </x14:conditionalFormatting>
        <x14:conditionalFormatting xmlns:xm="http://schemas.microsoft.com/office/excel/2006/main">
          <x14:cfRule type="containsText" priority="551" operator="containsText" id="{F6C1764E-02AA-442B-AA23-A6BE91EA6968}">
            <xm:f>NOT(ISERROR(SEARCH(DATOS!$A$18,B57)))</xm:f>
            <xm:f>DATOS!$A$18</xm:f>
            <x14:dxf>
              <fill>
                <patternFill>
                  <bgColor theme="6" tint="0.79998168889431442"/>
                </patternFill>
              </fill>
            </x14:dxf>
          </x14:cfRule>
          <x14:cfRule type="containsText" priority="552" operator="containsText" id="{C452853D-FD0E-44C8-9841-B16A4226B476}">
            <xm:f>NOT(ISERROR(SEARCH(DATOS!$A$17,B57)))</xm:f>
            <xm:f>DATOS!$A$17</xm:f>
            <x14:dxf>
              <fill>
                <patternFill>
                  <bgColor theme="0" tint="-0.14996795556505021"/>
                </patternFill>
              </fill>
            </x14:dxf>
          </x14:cfRule>
          <x14:cfRule type="containsText" priority="553" operator="containsText" id="{BFE88226-FC70-4BA3-A832-37B0AE041F5F}">
            <xm:f>NOT(ISERROR(SEARCH(DATOS!$A$16,B57)))</xm:f>
            <xm:f>DATOS!$A$16</xm:f>
            <x14:dxf>
              <fill>
                <patternFill>
                  <bgColor theme="0" tint="-0.14996795556505021"/>
                </patternFill>
              </fill>
            </x14:dxf>
          </x14:cfRule>
          <x14:cfRule type="containsText" priority="554" operator="containsText" id="{046280F4-F3D6-4938-A73C-CC22AD91D8AD}">
            <xm:f>NOT(ISERROR(SEARCH(DATOS!$A$15,B57)))</xm:f>
            <xm:f>DATOS!$A$15</xm:f>
            <x14:dxf>
              <fill>
                <gradientFill degree="90">
                  <stop position="0">
                    <color theme="0"/>
                  </stop>
                  <stop position="1">
                    <color rgb="FF2EBBB8"/>
                  </stop>
                </gradientFill>
              </fill>
            </x14:dxf>
          </x14:cfRule>
          <x14:cfRule type="containsText" priority="555" operator="containsText" id="{6F993076-616D-44EF-A584-8204D7F8FE1E}">
            <xm:f>NOT(ISERROR(SEARCH(DATOS!$A$14,B57)))</xm:f>
            <xm:f>DATOS!$A$14</xm:f>
            <x14:dxf>
              <fill>
                <gradientFill degree="90">
                  <stop position="0">
                    <color theme="0"/>
                  </stop>
                  <stop position="0.5">
                    <color rgb="FFA48EBC"/>
                  </stop>
                  <stop position="1">
                    <color theme="0"/>
                  </stop>
                </gradientFill>
              </fill>
            </x14:dxf>
          </x14:cfRule>
          <x14:cfRule type="containsText" priority="556" operator="containsText" id="{2ED14B30-BD31-4450-BA10-F9CADF59CD10}">
            <xm:f>NOT(ISERROR(SEARCH(DATOS!$A$13,B57)))</xm:f>
            <xm:f>DATOS!$A$13</xm:f>
            <x14:dxf>
              <fill>
                <gradientFill degree="90">
                  <stop position="0">
                    <color theme="0"/>
                  </stop>
                  <stop position="1">
                    <color rgb="FF2EBBB8"/>
                  </stop>
                </gradientFill>
              </fill>
            </x14:dxf>
          </x14:cfRule>
          <x14:cfRule type="containsText" priority="557" operator="containsText" id="{52E1DCAC-D1DD-42ED-A646-5C2347166832}">
            <xm:f>NOT(ISERROR(SEARCH(DATOS!$A$12,B57)))</xm:f>
            <xm:f>DATOS!$A$12</xm:f>
            <x14:dxf>
              <fill>
                <gradientFill degree="90">
                  <stop position="0">
                    <color theme="0"/>
                  </stop>
                  <stop position="0.5">
                    <color rgb="FFA48EBC"/>
                  </stop>
                  <stop position="1">
                    <color theme="0"/>
                  </stop>
                </gradientFill>
              </fill>
            </x14:dxf>
          </x14:cfRule>
          <x14:cfRule type="containsText" priority="558" operator="containsText" id="{8258C3CA-1C3D-4A88-B406-C6EDB313839D}">
            <xm:f>NOT(ISERROR(SEARCH(DATOS!$A$11,B57)))</xm:f>
            <xm:f>DATOS!$A$11</xm:f>
            <x14:dxf>
              <fill>
                <gradientFill degree="90">
                  <stop position="0">
                    <color theme="0"/>
                  </stop>
                  <stop position="0.5">
                    <color rgb="FFA48EBC"/>
                  </stop>
                  <stop position="1">
                    <color theme="0"/>
                  </stop>
                </gradientFill>
              </fill>
            </x14:dxf>
          </x14:cfRule>
          <x14:cfRule type="containsText" priority="559" operator="containsText" id="{D6DDD452-B47F-49D0-8DAA-E98A197088A9}">
            <xm:f>NOT(ISERROR(SEARCH(DATOS!$A$10,B57)))</xm:f>
            <xm:f>DATOS!$A$10</xm:f>
            <x14:dxf>
              <fill>
                <gradientFill degree="90">
                  <stop position="0">
                    <color theme="0"/>
                  </stop>
                  <stop position="0.5">
                    <color rgb="FFA48EBC"/>
                  </stop>
                  <stop position="1">
                    <color theme="0"/>
                  </stop>
                </gradientFill>
              </fill>
            </x14:dxf>
          </x14:cfRule>
          <x14:cfRule type="containsText" priority="560" operator="containsText" id="{8168E15D-5D5B-4B1A-9ABC-AFFDC380069D}">
            <xm:f>NOT(ISERROR(SEARCH(DATOS!$A$9,B57)))</xm:f>
            <xm:f>DATOS!$A$9</xm:f>
            <x14:dxf>
              <fill>
                <gradientFill degree="270">
                  <stop position="0">
                    <color theme="0"/>
                  </stop>
                  <stop position="1">
                    <color theme="9" tint="-0.25098422193060094"/>
                  </stop>
                </gradientFill>
              </fill>
            </x14:dxf>
          </x14:cfRule>
          <x14:cfRule type="containsText" priority="561" operator="containsText" id="{C819887E-F7B0-43AF-B5CF-29CFAC836BC4}">
            <xm:f>NOT(ISERROR(SEARCH(DATOS!$A$8,B57)))</xm:f>
            <xm:f>DATOS!$A$8</xm:f>
            <x14:dxf>
              <fill>
                <gradientFill degree="270">
                  <stop position="0">
                    <color theme="0"/>
                  </stop>
                  <stop position="1">
                    <color theme="9" tint="-0.25098422193060094"/>
                  </stop>
                </gradientFill>
              </fill>
            </x14:dxf>
          </x14:cfRule>
          <x14:cfRule type="containsText" priority="562" operator="containsText" id="{42B5099E-719B-4C7E-B4E1-3869F7E5734A}">
            <xm:f>NOT(ISERROR(SEARCH(DATOS!$A$7,B57)))</xm:f>
            <xm:f>DATOS!$A$7</xm:f>
            <x14:dxf>
              <fill>
                <gradientFill degree="270">
                  <stop position="0">
                    <color theme="0"/>
                  </stop>
                  <stop position="1">
                    <color theme="9" tint="-0.25098422193060094"/>
                  </stop>
                </gradientFill>
              </fill>
            </x14:dxf>
          </x14:cfRule>
          <x14:cfRule type="containsText" priority="563" operator="containsText" id="{F2136ABB-1853-4271-931E-0C9A80D91146}">
            <xm:f>NOT(ISERROR(SEARCH(DATOS!$A$6,B57)))</xm:f>
            <xm:f>DATOS!$A$6</xm:f>
            <x14:dxf>
              <fill>
                <gradientFill degree="270">
                  <stop position="0">
                    <color theme="0"/>
                  </stop>
                  <stop position="1">
                    <color theme="9" tint="-0.25098422193060094"/>
                  </stop>
                </gradientFill>
              </fill>
            </x14:dxf>
          </x14:cfRule>
          <x14:cfRule type="containsText" priority="564" operator="containsText" id="{A3776B4D-F55C-4924-990E-3F2C87AEC8A4}">
            <xm:f>NOT(ISERROR(SEARCH(DATOS!$A$5,B57)))</xm:f>
            <xm:f>DATOS!$A$5</xm:f>
            <x14:dxf>
              <fill>
                <gradientFill degree="270">
                  <stop position="0">
                    <color theme="0"/>
                  </stop>
                  <stop position="1">
                    <color theme="9" tint="-0.25098422193060094"/>
                  </stop>
                </gradientFill>
              </fill>
            </x14:dxf>
          </x14:cfRule>
          <x14:cfRule type="containsText" priority="565" operator="containsText" id="{02FBC926-47A7-4D39-ACFB-0B17BD68E5B3}">
            <xm:f>NOT(ISERROR(SEARCH(DATOS!$A$4,B57)))</xm:f>
            <xm:f>DATOS!$A$4</xm:f>
            <x14:dxf>
              <fill>
                <gradientFill degree="90">
                  <stop position="0">
                    <color theme="0"/>
                  </stop>
                  <stop position="1">
                    <color rgb="FF2EBBB8"/>
                  </stop>
                </gradientFill>
              </fill>
            </x14:dxf>
          </x14:cfRule>
          <x14:cfRule type="containsText" priority="566" operator="containsText" id="{3A94F914-A576-4C4E-BB89-D5BC11A42FC7}">
            <xm:f>NOT(ISERROR(SEARCH(DATOS!$A$3,B57)))</xm:f>
            <xm:f>DATOS!$A$3</xm:f>
            <x14:dxf>
              <fill>
                <gradientFill degree="90">
                  <stop position="0">
                    <color theme="0"/>
                  </stop>
                  <stop position="1">
                    <color rgb="FF2EBBB8"/>
                  </stop>
                </gradientFill>
              </fill>
            </x14:dxf>
          </x14:cfRule>
          <x14:cfRule type="containsText" priority="567" operator="containsText" id="{3EEAE828-2C15-400F-BBDC-6FDDB06918E2}">
            <xm:f>NOT(ISERROR(SEARCH(DATOS!$A$2,B57)))</xm:f>
            <xm:f>DATOS!$A$2</xm:f>
            <x14:dxf>
              <fill>
                <gradientFill degree="90">
                  <stop position="0">
                    <color theme="0"/>
                  </stop>
                  <stop position="1">
                    <color rgb="FF2EBBB8"/>
                  </stop>
                </gradientFill>
              </fill>
            </x14:dxf>
          </x14:cfRule>
          <xm:sqref>B57</xm:sqref>
        </x14:conditionalFormatting>
        <x14:conditionalFormatting xmlns:xm="http://schemas.microsoft.com/office/excel/2006/main">
          <x14:cfRule type="containsText" priority="549" operator="containsText" id="{FC4E9EEE-E09D-4355-BD40-82934670ECEC}">
            <xm:f>NOT(ISERROR(SEARCH(DATOS!$E$3,I58)))</xm:f>
            <xm:f>DATOS!$E$3</xm:f>
            <x14:dxf>
              <fill>
                <gradientFill degree="90">
                  <stop position="0">
                    <color theme="0"/>
                  </stop>
                  <stop position="0.5">
                    <color theme="8" tint="0.40000610370189521"/>
                  </stop>
                  <stop position="1">
                    <color theme="0"/>
                  </stop>
                </gradientFill>
              </fill>
            </x14:dxf>
          </x14:cfRule>
          <x14:cfRule type="containsText" priority="550" operator="containsText" id="{686545DA-5A45-4641-B753-FF28CAEE6949}">
            <xm:f>NOT(ISERROR(SEARCH(DATOS!$E$2,I58)))</xm:f>
            <xm:f>DATOS!$E$2</xm:f>
            <x14:dxf>
              <fill>
                <gradientFill degree="90">
                  <stop position="0">
                    <color theme="0"/>
                  </stop>
                  <stop position="0.5">
                    <color theme="5" tint="0.40000610370189521"/>
                  </stop>
                  <stop position="1">
                    <color theme="0"/>
                  </stop>
                </gradientFill>
              </fill>
            </x14:dxf>
          </x14:cfRule>
          <xm:sqref>I58</xm:sqref>
        </x14:conditionalFormatting>
        <x14:conditionalFormatting xmlns:xm="http://schemas.microsoft.com/office/excel/2006/main">
          <x14:cfRule type="containsText" priority="532" operator="containsText" id="{4DFCE2AA-63DD-4196-81E8-BCDF0A7736CD}">
            <xm:f>NOT(ISERROR(SEARCH(DATOS!$A$18,B58)))</xm:f>
            <xm:f>DATOS!$A$18</xm:f>
            <x14:dxf>
              <fill>
                <patternFill>
                  <bgColor theme="6" tint="0.79998168889431442"/>
                </patternFill>
              </fill>
            </x14:dxf>
          </x14:cfRule>
          <x14:cfRule type="containsText" priority="533" operator="containsText" id="{8635AB03-917D-4A3B-95C3-C832F0F9A105}">
            <xm:f>NOT(ISERROR(SEARCH(DATOS!$A$17,B58)))</xm:f>
            <xm:f>DATOS!$A$17</xm:f>
            <x14:dxf>
              <fill>
                <patternFill>
                  <bgColor theme="0" tint="-0.14996795556505021"/>
                </patternFill>
              </fill>
            </x14:dxf>
          </x14:cfRule>
          <x14:cfRule type="containsText" priority="534" operator="containsText" id="{2372CD16-AD43-4816-8610-ABEC2A24AFEA}">
            <xm:f>NOT(ISERROR(SEARCH(DATOS!$A$16,B58)))</xm:f>
            <xm:f>DATOS!$A$16</xm:f>
            <x14:dxf>
              <fill>
                <patternFill>
                  <bgColor theme="0" tint="-0.14996795556505021"/>
                </patternFill>
              </fill>
            </x14:dxf>
          </x14:cfRule>
          <x14:cfRule type="containsText" priority="535" operator="containsText" id="{267CC2C3-C5C8-4CBD-8A20-883A85F32B53}">
            <xm:f>NOT(ISERROR(SEARCH(DATOS!$A$15,B58)))</xm:f>
            <xm:f>DATOS!$A$15</xm:f>
            <x14:dxf>
              <fill>
                <gradientFill degree="90">
                  <stop position="0">
                    <color theme="0"/>
                  </stop>
                  <stop position="1">
                    <color rgb="FF2EBBB8"/>
                  </stop>
                </gradientFill>
              </fill>
            </x14:dxf>
          </x14:cfRule>
          <x14:cfRule type="containsText" priority="536" operator="containsText" id="{002273E3-5D47-4E08-A818-70633D57E31A}">
            <xm:f>NOT(ISERROR(SEARCH(DATOS!$A$14,B58)))</xm:f>
            <xm:f>DATOS!$A$14</xm:f>
            <x14:dxf>
              <fill>
                <gradientFill degree="90">
                  <stop position="0">
                    <color theme="0"/>
                  </stop>
                  <stop position="0.5">
                    <color rgb="FFA48EBC"/>
                  </stop>
                  <stop position="1">
                    <color theme="0"/>
                  </stop>
                </gradientFill>
              </fill>
            </x14:dxf>
          </x14:cfRule>
          <x14:cfRule type="containsText" priority="537" operator="containsText" id="{F9ABEE28-618F-4444-93BF-60D536E41C28}">
            <xm:f>NOT(ISERROR(SEARCH(DATOS!$A$13,B58)))</xm:f>
            <xm:f>DATOS!$A$13</xm:f>
            <x14:dxf>
              <fill>
                <gradientFill degree="90">
                  <stop position="0">
                    <color theme="0"/>
                  </stop>
                  <stop position="1">
                    <color rgb="FF2EBBB8"/>
                  </stop>
                </gradientFill>
              </fill>
            </x14:dxf>
          </x14:cfRule>
          <x14:cfRule type="containsText" priority="538" operator="containsText" id="{6D616DF0-159D-4581-B72A-D0BD022E1493}">
            <xm:f>NOT(ISERROR(SEARCH(DATOS!$A$12,B58)))</xm:f>
            <xm:f>DATOS!$A$12</xm:f>
            <x14:dxf>
              <fill>
                <gradientFill degree="90">
                  <stop position="0">
                    <color theme="0"/>
                  </stop>
                  <stop position="0.5">
                    <color rgb="FFA48EBC"/>
                  </stop>
                  <stop position="1">
                    <color theme="0"/>
                  </stop>
                </gradientFill>
              </fill>
            </x14:dxf>
          </x14:cfRule>
          <x14:cfRule type="containsText" priority="539" operator="containsText" id="{6972A05B-BF12-4AD4-8726-3720C0C69947}">
            <xm:f>NOT(ISERROR(SEARCH(DATOS!$A$11,B58)))</xm:f>
            <xm:f>DATOS!$A$11</xm:f>
            <x14:dxf>
              <fill>
                <gradientFill degree="90">
                  <stop position="0">
                    <color theme="0"/>
                  </stop>
                  <stop position="0.5">
                    <color rgb="FFA48EBC"/>
                  </stop>
                  <stop position="1">
                    <color theme="0"/>
                  </stop>
                </gradientFill>
              </fill>
            </x14:dxf>
          </x14:cfRule>
          <x14:cfRule type="containsText" priority="540" operator="containsText" id="{3D3A5E1B-D809-4973-A007-5BE058DE90FD}">
            <xm:f>NOT(ISERROR(SEARCH(DATOS!$A$10,B58)))</xm:f>
            <xm:f>DATOS!$A$10</xm:f>
            <x14:dxf>
              <fill>
                <gradientFill degree="90">
                  <stop position="0">
                    <color theme="0"/>
                  </stop>
                  <stop position="0.5">
                    <color rgb="FFA48EBC"/>
                  </stop>
                  <stop position="1">
                    <color theme="0"/>
                  </stop>
                </gradientFill>
              </fill>
            </x14:dxf>
          </x14:cfRule>
          <x14:cfRule type="containsText" priority="541" operator="containsText" id="{5FF30417-1FB1-4302-9B49-32C46D02743A}">
            <xm:f>NOT(ISERROR(SEARCH(DATOS!$A$9,B58)))</xm:f>
            <xm:f>DATOS!$A$9</xm:f>
            <x14:dxf>
              <fill>
                <gradientFill degree="270">
                  <stop position="0">
                    <color theme="0"/>
                  </stop>
                  <stop position="1">
                    <color theme="9" tint="-0.25098422193060094"/>
                  </stop>
                </gradientFill>
              </fill>
            </x14:dxf>
          </x14:cfRule>
          <x14:cfRule type="containsText" priority="542" operator="containsText" id="{538B964F-7F32-47AB-B5B5-378F3CCF5369}">
            <xm:f>NOT(ISERROR(SEARCH(DATOS!$A$8,B58)))</xm:f>
            <xm:f>DATOS!$A$8</xm:f>
            <x14:dxf>
              <fill>
                <gradientFill degree="270">
                  <stop position="0">
                    <color theme="0"/>
                  </stop>
                  <stop position="1">
                    <color theme="9" tint="-0.25098422193060094"/>
                  </stop>
                </gradientFill>
              </fill>
            </x14:dxf>
          </x14:cfRule>
          <x14:cfRule type="containsText" priority="543" operator="containsText" id="{694750DF-009C-4B91-99EA-1CB0A2D9C055}">
            <xm:f>NOT(ISERROR(SEARCH(DATOS!$A$7,B58)))</xm:f>
            <xm:f>DATOS!$A$7</xm:f>
            <x14:dxf>
              <fill>
                <gradientFill degree="270">
                  <stop position="0">
                    <color theme="0"/>
                  </stop>
                  <stop position="1">
                    <color theme="9" tint="-0.25098422193060094"/>
                  </stop>
                </gradientFill>
              </fill>
            </x14:dxf>
          </x14:cfRule>
          <x14:cfRule type="containsText" priority="544" operator="containsText" id="{E202A6A5-DC05-4222-A0DB-BE4758EED9CD}">
            <xm:f>NOT(ISERROR(SEARCH(DATOS!$A$6,B58)))</xm:f>
            <xm:f>DATOS!$A$6</xm:f>
            <x14:dxf>
              <fill>
                <gradientFill degree="270">
                  <stop position="0">
                    <color theme="0"/>
                  </stop>
                  <stop position="1">
                    <color theme="9" tint="-0.25098422193060094"/>
                  </stop>
                </gradientFill>
              </fill>
            </x14:dxf>
          </x14:cfRule>
          <x14:cfRule type="containsText" priority="545" operator="containsText" id="{04D2CD74-E2AE-4058-8EA2-E9CAF2A78F9A}">
            <xm:f>NOT(ISERROR(SEARCH(DATOS!$A$5,B58)))</xm:f>
            <xm:f>DATOS!$A$5</xm:f>
            <x14:dxf>
              <fill>
                <gradientFill degree="270">
                  <stop position="0">
                    <color theme="0"/>
                  </stop>
                  <stop position="1">
                    <color theme="9" tint="-0.25098422193060094"/>
                  </stop>
                </gradientFill>
              </fill>
            </x14:dxf>
          </x14:cfRule>
          <x14:cfRule type="containsText" priority="546" operator="containsText" id="{CB0A5A65-74BD-435C-9A4F-8FD4D943EAAE}">
            <xm:f>NOT(ISERROR(SEARCH(DATOS!$A$4,B58)))</xm:f>
            <xm:f>DATOS!$A$4</xm:f>
            <x14:dxf>
              <fill>
                <gradientFill degree="90">
                  <stop position="0">
                    <color theme="0"/>
                  </stop>
                  <stop position="1">
                    <color rgb="FF2EBBB8"/>
                  </stop>
                </gradientFill>
              </fill>
            </x14:dxf>
          </x14:cfRule>
          <x14:cfRule type="containsText" priority="547" operator="containsText" id="{DAE0571E-E075-44AD-9734-89D9052FC9FB}">
            <xm:f>NOT(ISERROR(SEARCH(DATOS!$A$3,B58)))</xm:f>
            <xm:f>DATOS!$A$3</xm:f>
            <x14:dxf>
              <fill>
                <gradientFill degree="90">
                  <stop position="0">
                    <color theme="0"/>
                  </stop>
                  <stop position="1">
                    <color rgb="FF2EBBB8"/>
                  </stop>
                </gradientFill>
              </fill>
            </x14:dxf>
          </x14:cfRule>
          <x14:cfRule type="containsText" priority="548" operator="containsText" id="{97A54E0B-ACB9-497F-834D-AC43433A5FA7}">
            <xm:f>NOT(ISERROR(SEARCH(DATOS!$A$2,B58)))</xm:f>
            <xm:f>DATOS!$A$2</xm:f>
            <x14:dxf>
              <fill>
                <gradientFill degree="90">
                  <stop position="0">
                    <color theme="0"/>
                  </stop>
                  <stop position="1">
                    <color rgb="FF2EBBB8"/>
                  </stop>
                </gradientFill>
              </fill>
            </x14:dxf>
          </x14:cfRule>
          <xm:sqref>B58</xm:sqref>
        </x14:conditionalFormatting>
        <x14:conditionalFormatting xmlns:xm="http://schemas.microsoft.com/office/excel/2006/main">
          <x14:cfRule type="containsText" priority="457" operator="containsText" id="{327DE937-4993-44F5-A564-7539E9862C7D}">
            <xm:f>NOT(ISERROR(SEARCH(DATOS!$A$18,B62)))</xm:f>
            <xm:f>DATOS!$A$18</xm:f>
            <x14:dxf>
              <fill>
                <patternFill>
                  <bgColor theme="6" tint="0.79998168889431442"/>
                </patternFill>
              </fill>
            </x14:dxf>
          </x14:cfRule>
          <x14:cfRule type="containsText" priority="458" operator="containsText" id="{652F67AB-DC9A-4177-9D0D-F1643B3589C7}">
            <xm:f>NOT(ISERROR(SEARCH(DATOS!$A$17,B62)))</xm:f>
            <xm:f>DATOS!$A$17</xm:f>
            <x14:dxf>
              <fill>
                <patternFill>
                  <bgColor theme="0" tint="-0.14996795556505021"/>
                </patternFill>
              </fill>
            </x14:dxf>
          </x14:cfRule>
          <x14:cfRule type="containsText" priority="459" operator="containsText" id="{15A1A1EF-8C06-44E0-AF36-6C736E5BA9D0}">
            <xm:f>NOT(ISERROR(SEARCH(DATOS!$A$16,B62)))</xm:f>
            <xm:f>DATOS!$A$16</xm:f>
            <x14:dxf>
              <fill>
                <patternFill>
                  <bgColor theme="0" tint="-0.14996795556505021"/>
                </patternFill>
              </fill>
            </x14:dxf>
          </x14:cfRule>
          <x14:cfRule type="containsText" priority="460" operator="containsText" id="{41D2EB6B-9E64-46A4-BF36-20494FF22F55}">
            <xm:f>NOT(ISERROR(SEARCH(DATOS!$A$15,B62)))</xm:f>
            <xm:f>DATOS!$A$15</xm:f>
            <x14:dxf>
              <fill>
                <gradientFill degree="90">
                  <stop position="0">
                    <color theme="0"/>
                  </stop>
                  <stop position="1">
                    <color rgb="FF2EBBB8"/>
                  </stop>
                </gradientFill>
              </fill>
            </x14:dxf>
          </x14:cfRule>
          <x14:cfRule type="containsText" priority="461" operator="containsText" id="{3795870E-1D84-4F29-A2B8-62761C8F6FFD}">
            <xm:f>NOT(ISERROR(SEARCH(DATOS!$A$14,B62)))</xm:f>
            <xm:f>DATOS!$A$14</xm:f>
            <x14:dxf>
              <fill>
                <gradientFill degree="90">
                  <stop position="0">
                    <color theme="0"/>
                  </stop>
                  <stop position="0.5">
                    <color rgb="FFA48EBC"/>
                  </stop>
                  <stop position="1">
                    <color theme="0"/>
                  </stop>
                </gradientFill>
              </fill>
            </x14:dxf>
          </x14:cfRule>
          <x14:cfRule type="containsText" priority="462" operator="containsText" id="{63621FCC-03A2-4E24-8D20-7AE1641B701E}">
            <xm:f>NOT(ISERROR(SEARCH(DATOS!$A$13,B62)))</xm:f>
            <xm:f>DATOS!$A$13</xm:f>
            <x14:dxf>
              <fill>
                <gradientFill degree="90">
                  <stop position="0">
                    <color theme="0"/>
                  </stop>
                  <stop position="1">
                    <color rgb="FF2EBBB8"/>
                  </stop>
                </gradientFill>
              </fill>
            </x14:dxf>
          </x14:cfRule>
          <x14:cfRule type="containsText" priority="463" operator="containsText" id="{ECA6F9DD-781C-47C0-8062-BDF19E3A7647}">
            <xm:f>NOT(ISERROR(SEARCH(DATOS!$A$12,B62)))</xm:f>
            <xm:f>DATOS!$A$12</xm:f>
            <x14:dxf>
              <fill>
                <gradientFill degree="90">
                  <stop position="0">
                    <color theme="0"/>
                  </stop>
                  <stop position="0.5">
                    <color rgb="FFA48EBC"/>
                  </stop>
                  <stop position="1">
                    <color theme="0"/>
                  </stop>
                </gradientFill>
              </fill>
            </x14:dxf>
          </x14:cfRule>
          <x14:cfRule type="containsText" priority="464" operator="containsText" id="{77C2B240-52CD-435C-BBDD-B8924539AD5E}">
            <xm:f>NOT(ISERROR(SEARCH(DATOS!$A$11,B62)))</xm:f>
            <xm:f>DATOS!$A$11</xm:f>
            <x14:dxf>
              <fill>
                <gradientFill degree="90">
                  <stop position="0">
                    <color theme="0"/>
                  </stop>
                  <stop position="0.5">
                    <color rgb="FFA48EBC"/>
                  </stop>
                  <stop position="1">
                    <color theme="0"/>
                  </stop>
                </gradientFill>
              </fill>
            </x14:dxf>
          </x14:cfRule>
          <x14:cfRule type="containsText" priority="465" operator="containsText" id="{63DC2356-603C-4D5F-9296-F3E45D5B05CD}">
            <xm:f>NOT(ISERROR(SEARCH(DATOS!$A$10,B62)))</xm:f>
            <xm:f>DATOS!$A$10</xm:f>
            <x14:dxf>
              <fill>
                <gradientFill degree="90">
                  <stop position="0">
                    <color theme="0"/>
                  </stop>
                  <stop position="0.5">
                    <color rgb="FFA48EBC"/>
                  </stop>
                  <stop position="1">
                    <color theme="0"/>
                  </stop>
                </gradientFill>
              </fill>
            </x14:dxf>
          </x14:cfRule>
          <x14:cfRule type="containsText" priority="466" operator="containsText" id="{1ABDB54F-C5C9-41F4-AD0F-10918F6D553C}">
            <xm:f>NOT(ISERROR(SEARCH(DATOS!$A$9,B62)))</xm:f>
            <xm:f>DATOS!$A$9</xm:f>
            <x14:dxf>
              <fill>
                <gradientFill degree="270">
                  <stop position="0">
                    <color theme="0"/>
                  </stop>
                  <stop position="1">
                    <color theme="9" tint="-0.25098422193060094"/>
                  </stop>
                </gradientFill>
              </fill>
            </x14:dxf>
          </x14:cfRule>
          <x14:cfRule type="containsText" priority="467" operator="containsText" id="{E4E7AD86-824E-4BDE-B0A1-C4A8690C34ED}">
            <xm:f>NOT(ISERROR(SEARCH(DATOS!$A$8,B62)))</xm:f>
            <xm:f>DATOS!$A$8</xm:f>
            <x14:dxf>
              <fill>
                <gradientFill degree="270">
                  <stop position="0">
                    <color theme="0"/>
                  </stop>
                  <stop position="1">
                    <color theme="9" tint="-0.25098422193060094"/>
                  </stop>
                </gradientFill>
              </fill>
            </x14:dxf>
          </x14:cfRule>
          <x14:cfRule type="containsText" priority="468" operator="containsText" id="{5E0AA57F-F7E8-4BB8-A077-32EDA6FAF4D0}">
            <xm:f>NOT(ISERROR(SEARCH(DATOS!$A$7,B62)))</xm:f>
            <xm:f>DATOS!$A$7</xm:f>
            <x14:dxf>
              <fill>
                <gradientFill degree="270">
                  <stop position="0">
                    <color theme="0"/>
                  </stop>
                  <stop position="1">
                    <color theme="9" tint="-0.25098422193060094"/>
                  </stop>
                </gradientFill>
              </fill>
            </x14:dxf>
          </x14:cfRule>
          <x14:cfRule type="containsText" priority="469" operator="containsText" id="{22EDE13C-25F9-4CE7-9275-8EEEE5EB3329}">
            <xm:f>NOT(ISERROR(SEARCH(DATOS!$A$6,B62)))</xm:f>
            <xm:f>DATOS!$A$6</xm:f>
            <x14:dxf>
              <fill>
                <gradientFill degree="270">
                  <stop position="0">
                    <color theme="0"/>
                  </stop>
                  <stop position="1">
                    <color theme="9" tint="-0.25098422193060094"/>
                  </stop>
                </gradientFill>
              </fill>
            </x14:dxf>
          </x14:cfRule>
          <x14:cfRule type="containsText" priority="470" operator="containsText" id="{271BA4CD-5F4D-4F5C-B218-4621DDE81027}">
            <xm:f>NOT(ISERROR(SEARCH(DATOS!$A$5,B62)))</xm:f>
            <xm:f>DATOS!$A$5</xm:f>
            <x14:dxf>
              <fill>
                <gradientFill degree="270">
                  <stop position="0">
                    <color theme="0"/>
                  </stop>
                  <stop position="1">
                    <color theme="9" tint="-0.25098422193060094"/>
                  </stop>
                </gradientFill>
              </fill>
            </x14:dxf>
          </x14:cfRule>
          <x14:cfRule type="containsText" priority="471" operator="containsText" id="{3F459A97-5397-469C-AA79-65F9924E5CC7}">
            <xm:f>NOT(ISERROR(SEARCH(DATOS!$A$4,B62)))</xm:f>
            <xm:f>DATOS!$A$4</xm:f>
            <x14:dxf>
              <fill>
                <gradientFill degree="90">
                  <stop position="0">
                    <color theme="0"/>
                  </stop>
                  <stop position="1">
                    <color rgb="FF2EBBB8"/>
                  </stop>
                </gradientFill>
              </fill>
            </x14:dxf>
          </x14:cfRule>
          <x14:cfRule type="containsText" priority="472" operator="containsText" id="{9692B94E-F6F9-4152-9DC7-954EFFF2EE49}">
            <xm:f>NOT(ISERROR(SEARCH(DATOS!$A$3,B62)))</xm:f>
            <xm:f>DATOS!$A$3</xm:f>
            <x14:dxf>
              <fill>
                <gradientFill degree="90">
                  <stop position="0">
                    <color theme="0"/>
                  </stop>
                  <stop position="1">
                    <color rgb="FF2EBBB8"/>
                  </stop>
                </gradientFill>
              </fill>
            </x14:dxf>
          </x14:cfRule>
          <x14:cfRule type="containsText" priority="473" operator="containsText" id="{0E25059C-5119-48F1-B7FB-E8C6083C279F}">
            <xm:f>NOT(ISERROR(SEARCH(DATOS!$A$2,B62)))</xm:f>
            <xm:f>DATOS!$A$2</xm:f>
            <x14:dxf>
              <fill>
                <gradientFill degree="90">
                  <stop position="0">
                    <color theme="0"/>
                  </stop>
                  <stop position="1">
                    <color rgb="FF2EBBB8"/>
                  </stop>
                </gradientFill>
              </fill>
            </x14:dxf>
          </x14:cfRule>
          <xm:sqref>B62</xm:sqref>
        </x14:conditionalFormatting>
        <x14:conditionalFormatting xmlns:xm="http://schemas.microsoft.com/office/excel/2006/main">
          <x14:cfRule type="containsText" priority="440" operator="containsText" id="{27BA028C-6103-4814-98FB-DAAB588D0C6F}">
            <xm:f>NOT(ISERROR(SEARCH(DATOS!$A$18,B63)))</xm:f>
            <xm:f>DATOS!$A$18</xm:f>
            <x14:dxf>
              <fill>
                <patternFill>
                  <bgColor theme="6" tint="0.79998168889431442"/>
                </patternFill>
              </fill>
            </x14:dxf>
          </x14:cfRule>
          <x14:cfRule type="containsText" priority="441" operator="containsText" id="{A97F2DE3-F19A-4795-97CF-B1FA4C5B7C0B}">
            <xm:f>NOT(ISERROR(SEARCH(DATOS!$A$17,B63)))</xm:f>
            <xm:f>DATOS!$A$17</xm:f>
            <x14:dxf>
              <fill>
                <patternFill>
                  <bgColor theme="0" tint="-0.14996795556505021"/>
                </patternFill>
              </fill>
            </x14:dxf>
          </x14:cfRule>
          <x14:cfRule type="containsText" priority="442" operator="containsText" id="{AD4A8D85-5FFF-49AC-BD57-2A68D903C401}">
            <xm:f>NOT(ISERROR(SEARCH(DATOS!$A$16,B63)))</xm:f>
            <xm:f>DATOS!$A$16</xm:f>
            <x14:dxf>
              <fill>
                <patternFill>
                  <bgColor theme="0" tint="-0.14996795556505021"/>
                </patternFill>
              </fill>
            </x14:dxf>
          </x14:cfRule>
          <x14:cfRule type="containsText" priority="443" operator="containsText" id="{1A413608-960F-4876-8667-576CB4B76FDE}">
            <xm:f>NOT(ISERROR(SEARCH(DATOS!$A$15,B63)))</xm:f>
            <xm:f>DATOS!$A$15</xm:f>
            <x14:dxf>
              <fill>
                <gradientFill degree="90">
                  <stop position="0">
                    <color theme="0"/>
                  </stop>
                  <stop position="1">
                    <color rgb="FF2EBBB8"/>
                  </stop>
                </gradientFill>
              </fill>
            </x14:dxf>
          </x14:cfRule>
          <x14:cfRule type="containsText" priority="444" operator="containsText" id="{61EECD39-4D95-4155-8C67-44F116EDFAE0}">
            <xm:f>NOT(ISERROR(SEARCH(DATOS!$A$14,B63)))</xm:f>
            <xm:f>DATOS!$A$14</xm:f>
            <x14:dxf>
              <fill>
                <gradientFill degree="90">
                  <stop position="0">
                    <color theme="0"/>
                  </stop>
                  <stop position="0.5">
                    <color rgb="FFA48EBC"/>
                  </stop>
                  <stop position="1">
                    <color theme="0"/>
                  </stop>
                </gradientFill>
              </fill>
            </x14:dxf>
          </x14:cfRule>
          <x14:cfRule type="containsText" priority="445" operator="containsText" id="{1619509A-D6B1-4E89-BDA3-33F6DBA50F8F}">
            <xm:f>NOT(ISERROR(SEARCH(DATOS!$A$13,B63)))</xm:f>
            <xm:f>DATOS!$A$13</xm:f>
            <x14:dxf>
              <fill>
                <gradientFill degree="90">
                  <stop position="0">
                    <color theme="0"/>
                  </stop>
                  <stop position="1">
                    <color rgb="FF2EBBB8"/>
                  </stop>
                </gradientFill>
              </fill>
            </x14:dxf>
          </x14:cfRule>
          <x14:cfRule type="containsText" priority="446" operator="containsText" id="{6BA3A8C5-FA9F-45C0-86F7-9244F20DD0A1}">
            <xm:f>NOT(ISERROR(SEARCH(DATOS!$A$12,B63)))</xm:f>
            <xm:f>DATOS!$A$12</xm:f>
            <x14:dxf>
              <fill>
                <gradientFill degree="90">
                  <stop position="0">
                    <color theme="0"/>
                  </stop>
                  <stop position="0.5">
                    <color rgb="FFA48EBC"/>
                  </stop>
                  <stop position="1">
                    <color theme="0"/>
                  </stop>
                </gradientFill>
              </fill>
            </x14:dxf>
          </x14:cfRule>
          <x14:cfRule type="containsText" priority="447" operator="containsText" id="{25D6B587-8B84-4FBC-9952-F04FFDB57352}">
            <xm:f>NOT(ISERROR(SEARCH(DATOS!$A$11,B63)))</xm:f>
            <xm:f>DATOS!$A$11</xm:f>
            <x14:dxf>
              <fill>
                <gradientFill degree="90">
                  <stop position="0">
                    <color theme="0"/>
                  </stop>
                  <stop position="0.5">
                    <color rgb="FFA48EBC"/>
                  </stop>
                  <stop position="1">
                    <color theme="0"/>
                  </stop>
                </gradientFill>
              </fill>
            </x14:dxf>
          </x14:cfRule>
          <x14:cfRule type="containsText" priority="448" operator="containsText" id="{67CDA65A-4F49-491F-A9A0-5B936D49F6F8}">
            <xm:f>NOT(ISERROR(SEARCH(DATOS!$A$10,B63)))</xm:f>
            <xm:f>DATOS!$A$10</xm:f>
            <x14:dxf>
              <fill>
                <gradientFill degree="90">
                  <stop position="0">
                    <color theme="0"/>
                  </stop>
                  <stop position="0.5">
                    <color rgb="FFA48EBC"/>
                  </stop>
                  <stop position="1">
                    <color theme="0"/>
                  </stop>
                </gradientFill>
              </fill>
            </x14:dxf>
          </x14:cfRule>
          <x14:cfRule type="containsText" priority="449" operator="containsText" id="{83968C2C-7DD8-4481-AE84-B483A69B3B2C}">
            <xm:f>NOT(ISERROR(SEARCH(DATOS!$A$9,B63)))</xm:f>
            <xm:f>DATOS!$A$9</xm:f>
            <x14:dxf>
              <fill>
                <gradientFill degree="270">
                  <stop position="0">
                    <color theme="0"/>
                  </stop>
                  <stop position="1">
                    <color theme="9" tint="-0.25098422193060094"/>
                  </stop>
                </gradientFill>
              </fill>
            </x14:dxf>
          </x14:cfRule>
          <x14:cfRule type="containsText" priority="450" operator="containsText" id="{689BE66E-97BE-4709-A5EB-778D2B82937B}">
            <xm:f>NOT(ISERROR(SEARCH(DATOS!$A$8,B63)))</xm:f>
            <xm:f>DATOS!$A$8</xm:f>
            <x14:dxf>
              <fill>
                <gradientFill degree="270">
                  <stop position="0">
                    <color theme="0"/>
                  </stop>
                  <stop position="1">
                    <color theme="9" tint="-0.25098422193060094"/>
                  </stop>
                </gradientFill>
              </fill>
            </x14:dxf>
          </x14:cfRule>
          <x14:cfRule type="containsText" priority="451" operator="containsText" id="{F375D03D-9CA6-44F9-A8A6-C567D71B69E4}">
            <xm:f>NOT(ISERROR(SEARCH(DATOS!$A$7,B63)))</xm:f>
            <xm:f>DATOS!$A$7</xm:f>
            <x14:dxf>
              <fill>
                <gradientFill degree="270">
                  <stop position="0">
                    <color theme="0"/>
                  </stop>
                  <stop position="1">
                    <color theme="9" tint="-0.25098422193060094"/>
                  </stop>
                </gradientFill>
              </fill>
            </x14:dxf>
          </x14:cfRule>
          <x14:cfRule type="containsText" priority="452" operator="containsText" id="{33707356-8532-4144-92DD-D9282D620AFB}">
            <xm:f>NOT(ISERROR(SEARCH(DATOS!$A$6,B63)))</xm:f>
            <xm:f>DATOS!$A$6</xm:f>
            <x14:dxf>
              <fill>
                <gradientFill degree="270">
                  <stop position="0">
                    <color theme="0"/>
                  </stop>
                  <stop position="1">
                    <color theme="9" tint="-0.25098422193060094"/>
                  </stop>
                </gradientFill>
              </fill>
            </x14:dxf>
          </x14:cfRule>
          <x14:cfRule type="containsText" priority="453" operator="containsText" id="{F2069645-CE3A-43B4-A369-8EB272806615}">
            <xm:f>NOT(ISERROR(SEARCH(DATOS!$A$5,B63)))</xm:f>
            <xm:f>DATOS!$A$5</xm:f>
            <x14:dxf>
              <fill>
                <gradientFill degree="270">
                  <stop position="0">
                    <color theme="0"/>
                  </stop>
                  <stop position="1">
                    <color theme="9" tint="-0.25098422193060094"/>
                  </stop>
                </gradientFill>
              </fill>
            </x14:dxf>
          </x14:cfRule>
          <x14:cfRule type="containsText" priority="454" operator="containsText" id="{C6F95206-9F7E-45C8-B0BC-5DCB52286549}">
            <xm:f>NOT(ISERROR(SEARCH(DATOS!$A$4,B63)))</xm:f>
            <xm:f>DATOS!$A$4</xm:f>
            <x14:dxf>
              <fill>
                <gradientFill degree="90">
                  <stop position="0">
                    <color theme="0"/>
                  </stop>
                  <stop position="1">
                    <color rgb="FF2EBBB8"/>
                  </stop>
                </gradientFill>
              </fill>
            </x14:dxf>
          </x14:cfRule>
          <x14:cfRule type="containsText" priority="455" operator="containsText" id="{BF5ACF5D-56A4-46FD-89C9-F3DDD8DEE1CC}">
            <xm:f>NOT(ISERROR(SEARCH(DATOS!$A$3,B63)))</xm:f>
            <xm:f>DATOS!$A$3</xm:f>
            <x14:dxf>
              <fill>
                <gradientFill degree="90">
                  <stop position="0">
                    <color theme="0"/>
                  </stop>
                  <stop position="1">
                    <color rgb="FF2EBBB8"/>
                  </stop>
                </gradientFill>
              </fill>
            </x14:dxf>
          </x14:cfRule>
          <x14:cfRule type="containsText" priority="456" operator="containsText" id="{1AFF38D9-5CC4-4A5C-A319-416F653EE629}">
            <xm:f>NOT(ISERROR(SEARCH(DATOS!$A$2,B63)))</xm:f>
            <xm:f>DATOS!$A$2</xm:f>
            <x14:dxf>
              <fill>
                <gradientFill degree="90">
                  <stop position="0">
                    <color theme="0"/>
                  </stop>
                  <stop position="1">
                    <color rgb="FF2EBBB8"/>
                  </stop>
                </gradientFill>
              </fill>
            </x14:dxf>
          </x14:cfRule>
          <xm:sqref>B63</xm:sqref>
        </x14:conditionalFormatting>
        <x14:conditionalFormatting xmlns:xm="http://schemas.microsoft.com/office/excel/2006/main">
          <x14:cfRule type="containsText" priority="423" operator="containsText" id="{D98E789A-5AA4-4A4A-9811-C1BD7D866B74}">
            <xm:f>NOT(ISERROR(SEARCH(DATOS!$A$18,B64)))</xm:f>
            <xm:f>DATOS!$A$18</xm:f>
            <x14:dxf>
              <fill>
                <patternFill>
                  <bgColor theme="6" tint="0.79998168889431442"/>
                </patternFill>
              </fill>
            </x14:dxf>
          </x14:cfRule>
          <x14:cfRule type="containsText" priority="424" operator="containsText" id="{D69B8CF2-625D-4F02-9384-BB692F067617}">
            <xm:f>NOT(ISERROR(SEARCH(DATOS!$A$17,B64)))</xm:f>
            <xm:f>DATOS!$A$17</xm:f>
            <x14:dxf>
              <fill>
                <patternFill>
                  <bgColor theme="0" tint="-0.14996795556505021"/>
                </patternFill>
              </fill>
            </x14:dxf>
          </x14:cfRule>
          <x14:cfRule type="containsText" priority="425" operator="containsText" id="{4FAAB13C-E6B5-4733-B8A8-A6C797AD400E}">
            <xm:f>NOT(ISERROR(SEARCH(DATOS!$A$16,B64)))</xm:f>
            <xm:f>DATOS!$A$16</xm:f>
            <x14:dxf>
              <fill>
                <patternFill>
                  <bgColor theme="0" tint="-0.14996795556505021"/>
                </patternFill>
              </fill>
            </x14:dxf>
          </x14:cfRule>
          <x14:cfRule type="containsText" priority="426" operator="containsText" id="{955CF3A9-D219-40C6-8DA8-BBEB247D6F60}">
            <xm:f>NOT(ISERROR(SEARCH(DATOS!$A$15,B64)))</xm:f>
            <xm:f>DATOS!$A$15</xm:f>
            <x14:dxf>
              <fill>
                <gradientFill degree="90">
                  <stop position="0">
                    <color theme="0"/>
                  </stop>
                  <stop position="1">
                    <color rgb="FF2EBBB8"/>
                  </stop>
                </gradientFill>
              </fill>
            </x14:dxf>
          </x14:cfRule>
          <x14:cfRule type="containsText" priority="427" operator="containsText" id="{28EDCFEB-5E99-4662-8429-BFDEAFD01832}">
            <xm:f>NOT(ISERROR(SEARCH(DATOS!$A$14,B64)))</xm:f>
            <xm:f>DATOS!$A$14</xm:f>
            <x14:dxf>
              <fill>
                <gradientFill degree="90">
                  <stop position="0">
                    <color theme="0"/>
                  </stop>
                  <stop position="0.5">
                    <color rgb="FFA48EBC"/>
                  </stop>
                  <stop position="1">
                    <color theme="0"/>
                  </stop>
                </gradientFill>
              </fill>
            </x14:dxf>
          </x14:cfRule>
          <x14:cfRule type="containsText" priority="428" operator="containsText" id="{A74F79B5-4EF1-4A8D-B0EA-CD7808202CB7}">
            <xm:f>NOT(ISERROR(SEARCH(DATOS!$A$13,B64)))</xm:f>
            <xm:f>DATOS!$A$13</xm:f>
            <x14:dxf>
              <fill>
                <gradientFill degree="90">
                  <stop position="0">
                    <color theme="0"/>
                  </stop>
                  <stop position="1">
                    <color rgb="FF2EBBB8"/>
                  </stop>
                </gradientFill>
              </fill>
            </x14:dxf>
          </x14:cfRule>
          <x14:cfRule type="containsText" priority="429" operator="containsText" id="{DB0039AA-A5E1-4E83-A591-5EF5AD1FCA3B}">
            <xm:f>NOT(ISERROR(SEARCH(DATOS!$A$12,B64)))</xm:f>
            <xm:f>DATOS!$A$12</xm:f>
            <x14:dxf>
              <fill>
                <gradientFill degree="90">
                  <stop position="0">
                    <color theme="0"/>
                  </stop>
                  <stop position="0.5">
                    <color rgb="FFA48EBC"/>
                  </stop>
                  <stop position="1">
                    <color theme="0"/>
                  </stop>
                </gradientFill>
              </fill>
            </x14:dxf>
          </x14:cfRule>
          <x14:cfRule type="containsText" priority="430" operator="containsText" id="{7A076F82-DCB4-41B1-A6E7-2840CE26A806}">
            <xm:f>NOT(ISERROR(SEARCH(DATOS!$A$11,B64)))</xm:f>
            <xm:f>DATOS!$A$11</xm:f>
            <x14:dxf>
              <fill>
                <gradientFill degree="90">
                  <stop position="0">
                    <color theme="0"/>
                  </stop>
                  <stop position="0.5">
                    <color rgb="FFA48EBC"/>
                  </stop>
                  <stop position="1">
                    <color theme="0"/>
                  </stop>
                </gradientFill>
              </fill>
            </x14:dxf>
          </x14:cfRule>
          <x14:cfRule type="containsText" priority="431" operator="containsText" id="{4BAAB4C5-ED57-4E74-8CF2-AAD2B3355647}">
            <xm:f>NOT(ISERROR(SEARCH(DATOS!$A$10,B64)))</xm:f>
            <xm:f>DATOS!$A$10</xm:f>
            <x14:dxf>
              <fill>
                <gradientFill degree="90">
                  <stop position="0">
                    <color theme="0"/>
                  </stop>
                  <stop position="0.5">
                    <color rgb="FFA48EBC"/>
                  </stop>
                  <stop position="1">
                    <color theme="0"/>
                  </stop>
                </gradientFill>
              </fill>
            </x14:dxf>
          </x14:cfRule>
          <x14:cfRule type="containsText" priority="432" operator="containsText" id="{4C0CA35A-41BA-489F-9999-B0A22D65B849}">
            <xm:f>NOT(ISERROR(SEARCH(DATOS!$A$9,B64)))</xm:f>
            <xm:f>DATOS!$A$9</xm:f>
            <x14:dxf>
              <fill>
                <gradientFill degree="270">
                  <stop position="0">
                    <color theme="0"/>
                  </stop>
                  <stop position="1">
                    <color theme="9" tint="-0.25098422193060094"/>
                  </stop>
                </gradientFill>
              </fill>
            </x14:dxf>
          </x14:cfRule>
          <x14:cfRule type="containsText" priority="433" operator="containsText" id="{40F81831-3178-4C8C-A255-F5190F15A82B}">
            <xm:f>NOT(ISERROR(SEARCH(DATOS!$A$8,B64)))</xm:f>
            <xm:f>DATOS!$A$8</xm:f>
            <x14:dxf>
              <fill>
                <gradientFill degree="270">
                  <stop position="0">
                    <color theme="0"/>
                  </stop>
                  <stop position="1">
                    <color theme="9" tint="-0.25098422193060094"/>
                  </stop>
                </gradientFill>
              </fill>
            </x14:dxf>
          </x14:cfRule>
          <x14:cfRule type="containsText" priority="434" operator="containsText" id="{B217B331-BB34-4F39-A731-5EFB30500D11}">
            <xm:f>NOT(ISERROR(SEARCH(DATOS!$A$7,B64)))</xm:f>
            <xm:f>DATOS!$A$7</xm:f>
            <x14:dxf>
              <fill>
                <gradientFill degree="270">
                  <stop position="0">
                    <color theme="0"/>
                  </stop>
                  <stop position="1">
                    <color theme="9" tint="-0.25098422193060094"/>
                  </stop>
                </gradientFill>
              </fill>
            </x14:dxf>
          </x14:cfRule>
          <x14:cfRule type="containsText" priority="435" operator="containsText" id="{30C8EA2B-C3B9-4DAF-A097-35586F163C04}">
            <xm:f>NOT(ISERROR(SEARCH(DATOS!$A$6,B64)))</xm:f>
            <xm:f>DATOS!$A$6</xm:f>
            <x14:dxf>
              <fill>
                <gradientFill degree="270">
                  <stop position="0">
                    <color theme="0"/>
                  </stop>
                  <stop position="1">
                    <color theme="9" tint="-0.25098422193060094"/>
                  </stop>
                </gradientFill>
              </fill>
            </x14:dxf>
          </x14:cfRule>
          <x14:cfRule type="containsText" priority="436" operator="containsText" id="{6B2CDC64-D590-475F-8472-B9AC50B4F636}">
            <xm:f>NOT(ISERROR(SEARCH(DATOS!$A$5,B64)))</xm:f>
            <xm:f>DATOS!$A$5</xm:f>
            <x14:dxf>
              <fill>
                <gradientFill degree="270">
                  <stop position="0">
                    <color theme="0"/>
                  </stop>
                  <stop position="1">
                    <color theme="9" tint="-0.25098422193060094"/>
                  </stop>
                </gradientFill>
              </fill>
            </x14:dxf>
          </x14:cfRule>
          <x14:cfRule type="containsText" priority="437" operator="containsText" id="{99B87413-6583-46EE-80F7-DCBBF9C762B2}">
            <xm:f>NOT(ISERROR(SEARCH(DATOS!$A$4,B64)))</xm:f>
            <xm:f>DATOS!$A$4</xm:f>
            <x14:dxf>
              <fill>
                <gradientFill degree="90">
                  <stop position="0">
                    <color theme="0"/>
                  </stop>
                  <stop position="1">
                    <color rgb="FF2EBBB8"/>
                  </stop>
                </gradientFill>
              </fill>
            </x14:dxf>
          </x14:cfRule>
          <x14:cfRule type="containsText" priority="438" operator="containsText" id="{094A76EA-E34B-4660-883F-344F83EFDFB8}">
            <xm:f>NOT(ISERROR(SEARCH(DATOS!$A$3,B64)))</xm:f>
            <xm:f>DATOS!$A$3</xm:f>
            <x14:dxf>
              <fill>
                <gradientFill degree="90">
                  <stop position="0">
                    <color theme="0"/>
                  </stop>
                  <stop position="1">
                    <color rgb="FF2EBBB8"/>
                  </stop>
                </gradientFill>
              </fill>
            </x14:dxf>
          </x14:cfRule>
          <x14:cfRule type="containsText" priority="439" operator="containsText" id="{7824FB56-09E9-42B4-B0A7-080015DB1BF3}">
            <xm:f>NOT(ISERROR(SEARCH(DATOS!$A$2,B64)))</xm:f>
            <xm:f>DATOS!$A$2</xm:f>
            <x14:dxf>
              <fill>
                <gradientFill degree="90">
                  <stop position="0">
                    <color theme="0"/>
                  </stop>
                  <stop position="1">
                    <color rgb="FF2EBBB8"/>
                  </stop>
                </gradientFill>
              </fill>
            </x14:dxf>
          </x14:cfRule>
          <xm:sqref>B64</xm:sqref>
        </x14:conditionalFormatting>
        <x14:conditionalFormatting xmlns:xm="http://schemas.microsoft.com/office/excel/2006/main">
          <x14:cfRule type="containsText" priority="409" operator="containsText" id="{5EB4D8FC-5256-40DB-89D2-13B1C971E549}">
            <xm:f>NOT(ISERROR(SEARCH(DATOS!$E$3,I67)))</xm:f>
            <xm:f>DATOS!$E$3</xm:f>
            <x14:dxf>
              <fill>
                <gradientFill degree="90">
                  <stop position="0">
                    <color theme="0"/>
                  </stop>
                  <stop position="0.5">
                    <color theme="8" tint="0.40000610370189521"/>
                  </stop>
                  <stop position="1">
                    <color theme="0"/>
                  </stop>
                </gradientFill>
              </fill>
            </x14:dxf>
          </x14:cfRule>
          <x14:cfRule type="containsText" priority="410" operator="containsText" id="{A65A7A9A-C1BE-49B9-B607-5B86CDB092BB}">
            <xm:f>NOT(ISERROR(SEARCH(DATOS!$E$2,I67)))</xm:f>
            <xm:f>DATOS!$E$2</xm:f>
            <x14:dxf>
              <fill>
                <gradientFill degree="90">
                  <stop position="0">
                    <color theme="0"/>
                  </stop>
                  <stop position="0.5">
                    <color theme="5" tint="0.40000610370189521"/>
                  </stop>
                  <stop position="1">
                    <color theme="0"/>
                  </stop>
                </gradientFill>
              </fill>
            </x14:dxf>
          </x14:cfRule>
          <xm:sqref>I67</xm:sqref>
        </x14:conditionalFormatting>
        <x14:conditionalFormatting xmlns:xm="http://schemas.microsoft.com/office/excel/2006/main">
          <x14:cfRule type="containsText" priority="392" operator="containsText" id="{6B232594-C3B8-43C5-B97F-1E856634C434}">
            <xm:f>NOT(ISERROR(SEARCH(DATOS!$A$18,B67)))</xm:f>
            <xm:f>DATOS!$A$18</xm:f>
            <x14:dxf>
              <fill>
                <patternFill>
                  <bgColor theme="6" tint="0.79998168889431442"/>
                </patternFill>
              </fill>
            </x14:dxf>
          </x14:cfRule>
          <x14:cfRule type="containsText" priority="393" operator="containsText" id="{EDC6C586-0988-48EA-8BB4-718DD1A79832}">
            <xm:f>NOT(ISERROR(SEARCH(DATOS!$A$17,B67)))</xm:f>
            <xm:f>DATOS!$A$17</xm:f>
            <x14:dxf>
              <fill>
                <patternFill>
                  <bgColor theme="0" tint="-0.14996795556505021"/>
                </patternFill>
              </fill>
            </x14:dxf>
          </x14:cfRule>
          <x14:cfRule type="containsText" priority="394" operator="containsText" id="{C92A82F8-8C60-45B1-AF33-EEECE6DDE01E}">
            <xm:f>NOT(ISERROR(SEARCH(DATOS!$A$16,B67)))</xm:f>
            <xm:f>DATOS!$A$16</xm:f>
            <x14:dxf>
              <fill>
                <patternFill>
                  <bgColor theme="0" tint="-0.14996795556505021"/>
                </patternFill>
              </fill>
            </x14:dxf>
          </x14:cfRule>
          <x14:cfRule type="containsText" priority="395" operator="containsText" id="{542DB8BF-8542-4E45-9D76-587B3A8604AE}">
            <xm:f>NOT(ISERROR(SEARCH(DATOS!$A$15,B67)))</xm:f>
            <xm:f>DATOS!$A$15</xm:f>
            <x14:dxf>
              <fill>
                <gradientFill degree="90">
                  <stop position="0">
                    <color theme="0"/>
                  </stop>
                  <stop position="1">
                    <color rgb="FF2EBBB8"/>
                  </stop>
                </gradientFill>
              </fill>
            </x14:dxf>
          </x14:cfRule>
          <x14:cfRule type="containsText" priority="396" operator="containsText" id="{38D59F1A-2AB5-44F7-9EC4-6EF1B0876D6F}">
            <xm:f>NOT(ISERROR(SEARCH(DATOS!$A$14,B67)))</xm:f>
            <xm:f>DATOS!$A$14</xm:f>
            <x14:dxf>
              <fill>
                <gradientFill degree="90">
                  <stop position="0">
                    <color theme="0"/>
                  </stop>
                  <stop position="0.5">
                    <color rgb="FFA48EBC"/>
                  </stop>
                  <stop position="1">
                    <color theme="0"/>
                  </stop>
                </gradientFill>
              </fill>
            </x14:dxf>
          </x14:cfRule>
          <x14:cfRule type="containsText" priority="397" operator="containsText" id="{C875492A-3698-4D8C-B54E-71F38B705B09}">
            <xm:f>NOT(ISERROR(SEARCH(DATOS!$A$13,B67)))</xm:f>
            <xm:f>DATOS!$A$13</xm:f>
            <x14:dxf>
              <fill>
                <gradientFill degree="90">
                  <stop position="0">
                    <color theme="0"/>
                  </stop>
                  <stop position="1">
                    <color rgb="FF2EBBB8"/>
                  </stop>
                </gradientFill>
              </fill>
            </x14:dxf>
          </x14:cfRule>
          <x14:cfRule type="containsText" priority="398" operator="containsText" id="{44DB461D-AB0A-4231-A011-44192C7C5039}">
            <xm:f>NOT(ISERROR(SEARCH(DATOS!$A$12,B67)))</xm:f>
            <xm:f>DATOS!$A$12</xm:f>
            <x14:dxf>
              <fill>
                <gradientFill degree="90">
                  <stop position="0">
                    <color theme="0"/>
                  </stop>
                  <stop position="0.5">
                    <color rgb="FFA48EBC"/>
                  </stop>
                  <stop position="1">
                    <color theme="0"/>
                  </stop>
                </gradientFill>
              </fill>
            </x14:dxf>
          </x14:cfRule>
          <x14:cfRule type="containsText" priority="399" operator="containsText" id="{C952BECC-8B98-4A27-8CDE-37B0414AA9CB}">
            <xm:f>NOT(ISERROR(SEARCH(DATOS!$A$11,B67)))</xm:f>
            <xm:f>DATOS!$A$11</xm:f>
            <x14:dxf>
              <fill>
                <gradientFill degree="90">
                  <stop position="0">
                    <color theme="0"/>
                  </stop>
                  <stop position="0.5">
                    <color rgb="FFA48EBC"/>
                  </stop>
                  <stop position="1">
                    <color theme="0"/>
                  </stop>
                </gradientFill>
              </fill>
            </x14:dxf>
          </x14:cfRule>
          <x14:cfRule type="containsText" priority="400" operator="containsText" id="{7D4FE32B-82B6-488F-802B-3C9E610D0EDA}">
            <xm:f>NOT(ISERROR(SEARCH(DATOS!$A$10,B67)))</xm:f>
            <xm:f>DATOS!$A$10</xm:f>
            <x14:dxf>
              <fill>
                <gradientFill degree="90">
                  <stop position="0">
                    <color theme="0"/>
                  </stop>
                  <stop position="0.5">
                    <color rgb="FFA48EBC"/>
                  </stop>
                  <stop position="1">
                    <color theme="0"/>
                  </stop>
                </gradientFill>
              </fill>
            </x14:dxf>
          </x14:cfRule>
          <x14:cfRule type="containsText" priority="401" operator="containsText" id="{8732ED7B-EE95-46DB-A7B9-F2821CAC8E6E}">
            <xm:f>NOT(ISERROR(SEARCH(DATOS!$A$9,B67)))</xm:f>
            <xm:f>DATOS!$A$9</xm:f>
            <x14:dxf>
              <fill>
                <gradientFill degree="270">
                  <stop position="0">
                    <color theme="0"/>
                  </stop>
                  <stop position="1">
                    <color theme="9" tint="-0.25098422193060094"/>
                  </stop>
                </gradientFill>
              </fill>
            </x14:dxf>
          </x14:cfRule>
          <x14:cfRule type="containsText" priority="402" operator="containsText" id="{DBECE40B-8316-400B-BC19-6261917AF182}">
            <xm:f>NOT(ISERROR(SEARCH(DATOS!$A$8,B67)))</xm:f>
            <xm:f>DATOS!$A$8</xm:f>
            <x14:dxf>
              <fill>
                <gradientFill degree="270">
                  <stop position="0">
                    <color theme="0"/>
                  </stop>
                  <stop position="1">
                    <color theme="9" tint="-0.25098422193060094"/>
                  </stop>
                </gradientFill>
              </fill>
            </x14:dxf>
          </x14:cfRule>
          <x14:cfRule type="containsText" priority="403" operator="containsText" id="{82CFE1DC-E051-462D-BD98-D3123737DF7D}">
            <xm:f>NOT(ISERROR(SEARCH(DATOS!$A$7,B67)))</xm:f>
            <xm:f>DATOS!$A$7</xm:f>
            <x14:dxf>
              <fill>
                <gradientFill degree="270">
                  <stop position="0">
                    <color theme="0"/>
                  </stop>
                  <stop position="1">
                    <color theme="9" tint="-0.25098422193060094"/>
                  </stop>
                </gradientFill>
              </fill>
            </x14:dxf>
          </x14:cfRule>
          <x14:cfRule type="containsText" priority="404" operator="containsText" id="{C5ED87A7-7438-4233-A21C-1A627DC904A7}">
            <xm:f>NOT(ISERROR(SEARCH(DATOS!$A$6,B67)))</xm:f>
            <xm:f>DATOS!$A$6</xm:f>
            <x14:dxf>
              <fill>
                <gradientFill degree="270">
                  <stop position="0">
                    <color theme="0"/>
                  </stop>
                  <stop position="1">
                    <color theme="9" tint="-0.25098422193060094"/>
                  </stop>
                </gradientFill>
              </fill>
            </x14:dxf>
          </x14:cfRule>
          <x14:cfRule type="containsText" priority="405" operator="containsText" id="{94B028DF-E152-4FC8-AAEC-33C1A5123A92}">
            <xm:f>NOT(ISERROR(SEARCH(DATOS!$A$5,B67)))</xm:f>
            <xm:f>DATOS!$A$5</xm:f>
            <x14:dxf>
              <fill>
                <gradientFill degree="270">
                  <stop position="0">
                    <color theme="0"/>
                  </stop>
                  <stop position="1">
                    <color theme="9" tint="-0.25098422193060094"/>
                  </stop>
                </gradientFill>
              </fill>
            </x14:dxf>
          </x14:cfRule>
          <x14:cfRule type="containsText" priority="406" operator="containsText" id="{B46434B4-FB0A-4DB3-AE46-43E32AFDD472}">
            <xm:f>NOT(ISERROR(SEARCH(DATOS!$A$4,B67)))</xm:f>
            <xm:f>DATOS!$A$4</xm:f>
            <x14:dxf>
              <fill>
                <gradientFill degree="90">
                  <stop position="0">
                    <color theme="0"/>
                  </stop>
                  <stop position="1">
                    <color rgb="FF2EBBB8"/>
                  </stop>
                </gradientFill>
              </fill>
            </x14:dxf>
          </x14:cfRule>
          <x14:cfRule type="containsText" priority="407" operator="containsText" id="{F8A8B9F0-B0B7-45C8-B041-16E690D97A36}">
            <xm:f>NOT(ISERROR(SEARCH(DATOS!$A$3,B67)))</xm:f>
            <xm:f>DATOS!$A$3</xm:f>
            <x14:dxf>
              <fill>
                <gradientFill degree="90">
                  <stop position="0">
                    <color theme="0"/>
                  </stop>
                  <stop position="1">
                    <color rgb="FF2EBBB8"/>
                  </stop>
                </gradientFill>
              </fill>
            </x14:dxf>
          </x14:cfRule>
          <x14:cfRule type="containsText" priority="408" operator="containsText" id="{61955F43-E200-409E-AA95-60BE8BD145F1}">
            <xm:f>NOT(ISERROR(SEARCH(DATOS!$A$2,B67)))</xm:f>
            <xm:f>DATOS!$A$2</xm:f>
            <x14:dxf>
              <fill>
                <gradientFill degree="90">
                  <stop position="0">
                    <color theme="0"/>
                  </stop>
                  <stop position="1">
                    <color rgb="FF2EBBB8"/>
                  </stop>
                </gradientFill>
              </fill>
            </x14:dxf>
          </x14:cfRule>
          <xm:sqref>B67</xm:sqref>
        </x14:conditionalFormatting>
        <x14:conditionalFormatting xmlns:xm="http://schemas.microsoft.com/office/excel/2006/main">
          <x14:cfRule type="containsText" priority="363" operator="containsText" id="{DCB3E322-4F52-459B-9A79-30438649DEFB}">
            <xm:f>NOT(ISERROR(SEARCH(DATOS!$A$18,B69)))</xm:f>
            <xm:f>DATOS!$A$18</xm:f>
            <x14:dxf>
              <fill>
                <patternFill>
                  <bgColor theme="6" tint="0.79998168889431442"/>
                </patternFill>
              </fill>
            </x14:dxf>
          </x14:cfRule>
          <x14:cfRule type="containsText" priority="364" operator="containsText" id="{5108DEEE-E394-49AE-AF11-2E288B0CB73C}">
            <xm:f>NOT(ISERROR(SEARCH(DATOS!$A$17,B69)))</xm:f>
            <xm:f>DATOS!$A$17</xm:f>
            <x14:dxf>
              <fill>
                <patternFill>
                  <bgColor theme="0" tint="-0.14996795556505021"/>
                </patternFill>
              </fill>
            </x14:dxf>
          </x14:cfRule>
          <x14:cfRule type="containsText" priority="365" operator="containsText" id="{32004CBB-8FC9-4C66-8C23-7AF23753FAD1}">
            <xm:f>NOT(ISERROR(SEARCH(DATOS!$A$16,B69)))</xm:f>
            <xm:f>DATOS!$A$16</xm:f>
            <x14:dxf>
              <fill>
                <patternFill>
                  <bgColor theme="0" tint="-0.14996795556505021"/>
                </patternFill>
              </fill>
            </x14:dxf>
          </x14:cfRule>
          <x14:cfRule type="containsText" priority="366" operator="containsText" id="{A53B6042-AF1D-4B73-8DE9-8F9DF75B4617}">
            <xm:f>NOT(ISERROR(SEARCH(DATOS!$A$15,B69)))</xm:f>
            <xm:f>DATOS!$A$15</xm:f>
            <x14:dxf>
              <fill>
                <gradientFill degree="90">
                  <stop position="0">
                    <color theme="0"/>
                  </stop>
                  <stop position="1">
                    <color rgb="FF2EBBB8"/>
                  </stop>
                </gradientFill>
              </fill>
            </x14:dxf>
          </x14:cfRule>
          <x14:cfRule type="containsText" priority="367" operator="containsText" id="{11D3E73E-1DC8-4689-8FB7-1FF319325D76}">
            <xm:f>NOT(ISERROR(SEARCH(DATOS!$A$14,B69)))</xm:f>
            <xm:f>DATOS!$A$14</xm:f>
            <x14:dxf>
              <fill>
                <gradientFill degree="90">
                  <stop position="0">
                    <color theme="0"/>
                  </stop>
                  <stop position="0.5">
                    <color rgb="FFA48EBC"/>
                  </stop>
                  <stop position="1">
                    <color theme="0"/>
                  </stop>
                </gradientFill>
              </fill>
            </x14:dxf>
          </x14:cfRule>
          <x14:cfRule type="containsText" priority="368" operator="containsText" id="{14A3ADFA-76A3-4152-ACAA-DD750B049BB1}">
            <xm:f>NOT(ISERROR(SEARCH(DATOS!$A$13,B69)))</xm:f>
            <xm:f>DATOS!$A$13</xm:f>
            <x14:dxf>
              <fill>
                <gradientFill degree="90">
                  <stop position="0">
                    <color theme="0"/>
                  </stop>
                  <stop position="1">
                    <color rgb="FF2EBBB8"/>
                  </stop>
                </gradientFill>
              </fill>
            </x14:dxf>
          </x14:cfRule>
          <x14:cfRule type="containsText" priority="369" operator="containsText" id="{278F6A97-B61D-485C-BB1F-7DE8C0087566}">
            <xm:f>NOT(ISERROR(SEARCH(DATOS!$A$12,B69)))</xm:f>
            <xm:f>DATOS!$A$12</xm:f>
            <x14:dxf>
              <fill>
                <gradientFill degree="90">
                  <stop position="0">
                    <color theme="0"/>
                  </stop>
                  <stop position="0.5">
                    <color rgb="FFA48EBC"/>
                  </stop>
                  <stop position="1">
                    <color theme="0"/>
                  </stop>
                </gradientFill>
              </fill>
            </x14:dxf>
          </x14:cfRule>
          <x14:cfRule type="containsText" priority="370" operator="containsText" id="{D4D5BAAC-2FB8-4DA0-82F3-66934D057C0F}">
            <xm:f>NOT(ISERROR(SEARCH(DATOS!$A$11,B69)))</xm:f>
            <xm:f>DATOS!$A$11</xm:f>
            <x14:dxf>
              <fill>
                <gradientFill degree="90">
                  <stop position="0">
                    <color theme="0"/>
                  </stop>
                  <stop position="0.5">
                    <color rgb="FFA48EBC"/>
                  </stop>
                  <stop position="1">
                    <color theme="0"/>
                  </stop>
                </gradientFill>
              </fill>
            </x14:dxf>
          </x14:cfRule>
          <x14:cfRule type="containsText" priority="371" operator="containsText" id="{24D73C7F-FD91-45BE-8E43-7C98EB64BDED}">
            <xm:f>NOT(ISERROR(SEARCH(DATOS!$A$10,B69)))</xm:f>
            <xm:f>DATOS!$A$10</xm:f>
            <x14:dxf>
              <fill>
                <gradientFill degree="90">
                  <stop position="0">
                    <color theme="0"/>
                  </stop>
                  <stop position="0.5">
                    <color rgb="FFA48EBC"/>
                  </stop>
                  <stop position="1">
                    <color theme="0"/>
                  </stop>
                </gradientFill>
              </fill>
            </x14:dxf>
          </x14:cfRule>
          <x14:cfRule type="containsText" priority="372" operator="containsText" id="{7E2E07F5-7678-4DE3-91F9-9CAD86E9B0CA}">
            <xm:f>NOT(ISERROR(SEARCH(DATOS!$A$9,B69)))</xm:f>
            <xm:f>DATOS!$A$9</xm:f>
            <x14:dxf>
              <fill>
                <gradientFill degree="270">
                  <stop position="0">
                    <color theme="0"/>
                  </stop>
                  <stop position="1">
                    <color theme="9" tint="-0.25098422193060094"/>
                  </stop>
                </gradientFill>
              </fill>
            </x14:dxf>
          </x14:cfRule>
          <x14:cfRule type="containsText" priority="373" operator="containsText" id="{22CCEA67-981C-4356-9B86-EB2F2AB163F0}">
            <xm:f>NOT(ISERROR(SEARCH(DATOS!$A$8,B69)))</xm:f>
            <xm:f>DATOS!$A$8</xm:f>
            <x14:dxf>
              <fill>
                <gradientFill degree="270">
                  <stop position="0">
                    <color theme="0"/>
                  </stop>
                  <stop position="1">
                    <color theme="9" tint="-0.25098422193060094"/>
                  </stop>
                </gradientFill>
              </fill>
            </x14:dxf>
          </x14:cfRule>
          <x14:cfRule type="containsText" priority="374" operator="containsText" id="{EBF4BDCE-D0B4-40E3-9EF2-6E751813A5CC}">
            <xm:f>NOT(ISERROR(SEARCH(DATOS!$A$7,B69)))</xm:f>
            <xm:f>DATOS!$A$7</xm:f>
            <x14:dxf>
              <fill>
                <gradientFill degree="270">
                  <stop position="0">
                    <color theme="0"/>
                  </stop>
                  <stop position="1">
                    <color theme="9" tint="-0.25098422193060094"/>
                  </stop>
                </gradientFill>
              </fill>
            </x14:dxf>
          </x14:cfRule>
          <x14:cfRule type="containsText" priority="375" operator="containsText" id="{D69A79DE-2B37-4ECF-9EDB-173931EAF9E7}">
            <xm:f>NOT(ISERROR(SEARCH(DATOS!$A$6,B69)))</xm:f>
            <xm:f>DATOS!$A$6</xm:f>
            <x14:dxf>
              <fill>
                <gradientFill degree="270">
                  <stop position="0">
                    <color theme="0"/>
                  </stop>
                  <stop position="1">
                    <color theme="9" tint="-0.25098422193060094"/>
                  </stop>
                </gradientFill>
              </fill>
            </x14:dxf>
          </x14:cfRule>
          <x14:cfRule type="containsText" priority="376" operator="containsText" id="{7D16D5E0-F5D2-44BC-AC52-4DF9FC89033B}">
            <xm:f>NOT(ISERROR(SEARCH(DATOS!$A$5,B69)))</xm:f>
            <xm:f>DATOS!$A$5</xm:f>
            <x14:dxf>
              <fill>
                <gradientFill degree="270">
                  <stop position="0">
                    <color theme="0"/>
                  </stop>
                  <stop position="1">
                    <color theme="9" tint="-0.25098422193060094"/>
                  </stop>
                </gradientFill>
              </fill>
            </x14:dxf>
          </x14:cfRule>
          <x14:cfRule type="containsText" priority="377" operator="containsText" id="{B2CB1216-4D8B-4993-82AD-A8672B5F0599}">
            <xm:f>NOT(ISERROR(SEARCH(DATOS!$A$4,B69)))</xm:f>
            <xm:f>DATOS!$A$4</xm:f>
            <x14:dxf>
              <fill>
                <gradientFill degree="90">
                  <stop position="0">
                    <color theme="0"/>
                  </stop>
                  <stop position="1">
                    <color rgb="FF2EBBB8"/>
                  </stop>
                </gradientFill>
              </fill>
            </x14:dxf>
          </x14:cfRule>
          <x14:cfRule type="containsText" priority="378" operator="containsText" id="{156B787A-BF2C-454B-B8B1-A6E6FFB2EE15}">
            <xm:f>NOT(ISERROR(SEARCH(DATOS!$A$3,B69)))</xm:f>
            <xm:f>DATOS!$A$3</xm:f>
            <x14:dxf>
              <fill>
                <gradientFill degree="90">
                  <stop position="0">
                    <color theme="0"/>
                  </stop>
                  <stop position="1">
                    <color rgb="FF2EBBB8"/>
                  </stop>
                </gradientFill>
              </fill>
            </x14:dxf>
          </x14:cfRule>
          <x14:cfRule type="containsText" priority="379" operator="containsText" id="{33189BD3-FDFF-429F-94F2-AF9FA7918D56}">
            <xm:f>NOT(ISERROR(SEARCH(DATOS!$A$2,B69)))</xm:f>
            <xm:f>DATOS!$A$2</xm:f>
            <x14:dxf>
              <fill>
                <gradientFill degree="90">
                  <stop position="0">
                    <color theme="0"/>
                  </stop>
                  <stop position="1">
                    <color rgb="FF2EBBB8"/>
                  </stop>
                </gradientFill>
              </fill>
            </x14:dxf>
          </x14:cfRule>
          <xm:sqref>B69</xm:sqref>
        </x14:conditionalFormatting>
        <x14:conditionalFormatting xmlns:xm="http://schemas.microsoft.com/office/excel/2006/main">
          <x14:cfRule type="containsText" priority="346" operator="containsText" id="{982772A4-8430-4575-B518-71B500E583F1}">
            <xm:f>NOT(ISERROR(SEARCH(DATOS!$A$18,B70)))</xm:f>
            <xm:f>DATOS!$A$18</xm:f>
            <x14:dxf>
              <fill>
                <patternFill>
                  <bgColor theme="6" tint="0.79998168889431442"/>
                </patternFill>
              </fill>
            </x14:dxf>
          </x14:cfRule>
          <x14:cfRule type="containsText" priority="347" operator="containsText" id="{163A65EE-6506-496B-ABCA-559BC8117263}">
            <xm:f>NOT(ISERROR(SEARCH(DATOS!$A$17,B70)))</xm:f>
            <xm:f>DATOS!$A$17</xm:f>
            <x14:dxf>
              <fill>
                <patternFill>
                  <bgColor theme="0" tint="-0.14996795556505021"/>
                </patternFill>
              </fill>
            </x14:dxf>
          </x14:cfRule>
          <x14:cfRule type="containsText" priority="348" operator="containsText" id="{6CF701FA-EB01-4474-A91B-1F2E18F101F9}">
            <xm:f>NOT(ISERROR(SEARCH(DATOS!$A$16,B70)))</xm:f>
            <xm:f>DATOS!$A$16</xm:f>
            <x14:dxf>
              <fill>
                <patternFill>
                  <bgColor theme="0" tint="-0.14996795556505021"/>
                </patternFill>
              </fill>
            </x14:dxf>
          </x14:cfRule>
          <x14:cfRule type="containsText" priority="349" operator="containsText" id="{4413E415-AB73-4F38-AD30-C0466817A1FE}">
            <xm:f>NOT(ISERROR(SEARCH(DATOS!$A$15,B70)))</xm:f>
            <xm:f>DATOS!$A$15</xm:f>
            <x14:dxf>
              <fill>
                <gradientFill degree="90">
                  <stop position="0">
                    <color theme="0"/>
                  </stop>
                  <stop position="1">
                    <color rgb="FF2EBBB8"/>
                  </stop>
                </gradientFill>
              </fill>
            </x14:dxf>
          </x14:cfRule>
          <x14:cfRule type="containsText" priority="350" operator="containsText" id="{5F58B65F-CD0F-43FC-8339-1658BC5A3F69}">
            <xm:f>NOT(ISERROR(SEARCH(DATOS!$A$14,B70)))</xm:f>
            <xm:f>DATOS!$A$14</xm:f>
            <x14:dxf>
              <fill>
                <gradientFill degree="90">
                  <stop position="0">
                    <color theme="0"/>
                  </stop>
                  <stop position="0.5">
                    <color rgb="FFA48EBC"/>
                  </stop>
                  <stop position="1">
                    <color theme="0"/>
                  </stop>
                </gradientFill>
              </fill>
            </x14:dxf>
          </x14:cfRule>
          <x14:cfRule type="containsText" priority="351" operator="containsText" id="{7B99655F-4696-4CB0-B3C0-22D3FB0456FD}">
            <xm:f>NOT(ISERROR(SEARCH(DATOS!$A$13,B70)))</xm:f>
            <xm:f>DATOS!$A$13</xm:f>
            <x14:dxf>
              <fill>
                <gradientFill degree="90">
                  <stop position="0">
                    <color theme="0"/>
                  </stop>
                  <stop position="1">
                    <color rgb="FF2EBBB8"/>
                  </stop>
                </gradientFill>
              </fill>
            </x14:dxf>
          </x14:cfRule>
          <x14:cfRule type="containsText" priority="352" operator="containsText" id="{9D5BD5AD-2730-4720-B7AB-3F2FCC728C29}">
            <xm:f>NOT(ISERROR(SEARCH(DATOS!$A$12,B70)))</xm:f>
            <xm:f>DATOS!$A$12</xm:f>
            <x14:dxf>
              <fill>
                <gradientFill degree="90">
                  <stop position="0">
                    <color theme="0"/>
                  </stop>
                  <stop position="0.5">
                    <color rgb="FFA48EBC"/>
                  </stop>
                  <stop position="1">
                    <color theme="0"/>
                  </stop>
                </gradientFill>
              </fill>
            </x14:dxf>
          </x14:cfRule>
          <x14:cfRule type="containsText" priority="353" operator="containsText" id="{5E488B59-7D3B-4E9A-A472-32F6FA3A6D46}">
            <xm:f>NOT(ISERROR(SEARCH(DATOS!$A$11,B70)))</xm:f>
            <xm:f>DATOS!$A$11</xm:f>
            <x14:dxf>
              <fill>
                <gradientFill degree="90">
                  <stop position="0">
                    <color theme="0"/>
                  </stop>
                  <stop position="0.5">
                    <color rgb="FFA48EBC"/>
                  </stop>
                  <stop position="1">
                    <color theme="0"/>
                  </stop>
                </gradientFill>
              </fill>
            </x14:dxf>
          </x14:cfRule>
          <x14:cfRule type="containsText" priority="354" operator="containsText" id="{80AAE4A7-2001-4E33-9911-30511D213C08}">
            <xm:f>NOT(ISERROR(SEARCH(DATOS!$A$10,B70)))</xm:f>
            <xm:f>DATOS!$A$10</xm:f>
            <x14:dxf>
              <fill>
                <gradientFill degree="90">
                  <stop position="0">
                    <color theme="0"/>
                  </stop>
                  <stop position="0.5">
                    <color rgb="FFA48EBC"/>
                  </stop>
                  <stop position="1">
                    <color theme="0"/>
                  </stop>
                </gradientFill>
              </fill>
            </x14:dxf>
          </x14:cfRule>
          <x14:cfRule type="containsText" priority="355" operator="containsText" id="{92FF7D00-875E-475D-AB9B-6E7E4F9202FF}">
            <xm:f>NOT(ISERROR(SEARCH(DATOS!$A$9,B70)))</xm:f>
            <xm:f>DATOS!$A$9</xm:f>
            <x14:dxf>
              <fill>
                <gradientFill degree="270">
                  <stop position="0">
                    <color theme="0"/>
                  </stop>
                  <stop position="1">
                    <color theme="9" tint="-0.25098422193060094"/>
                  </stop>
                </gradientFill>
              </fill>
            </x14:dxf>
          </x14:cfRule>
          <x14:cfRule type="containsText" priority="356" operator="containsText" id="{EC4B5703-5A2C-430F-82CC-1628F4CAFCE9}">
            <xm:f>NOT(ISERROR(SEARCH(DATOS!$A$8,B70)))</xm:f>
            <xm:f>DATOS!$A$8</xm:f>
            <x14:dxf>
              <fill>
                <gradientFill degree="270">
                  <stop position="0">
                    <color theme="0"/>
                  </stop>
                  <stop position="1">
                    <color theme="9" tint="-0.25098422193060094"/>
                  </stop>
                </gradientFill>
              </fill>
            </x14:dxf>
          </x14:cfRule>
          <x14:cfRule type="containsText" priority="357" operator="containsText" id="{2DDFD215-B00A-49DA-A949-A3602D9DD25B}">
            <xm:f>NOT(ISERROR(SEARCH(DATOS!$A$7,B70)))</xm:f>
            <xm:f>DATOS!$A$7</xm:f>
            <x14:dxf>
              <fill>
                <gradientFill degree="270">
                  <stop position="0">
                    <color theme="0"/>
                  </stop>
                  <stop position="1">
                    <color theme="9" tint="-0.25098422193060094"/>
                  </stop>
                </gradientFill>
              </fill>
            </x14:dxf>
          </x14:cfRule>
          <x14:cfRule type="containsText" priority="358" operator="containsText" id="{24D30434-00A4-42F7-A3B0-9EC933EF2A6A}">
            <xm:f>NOT(ISERROR(SEARCH(DATOS!$A$6,B70)))</xm:f>
            <xm:f>DATOS!$A$6</xm:f>
            <x14:dxf>
              <fill>
                <gradientFill degree="270">
                  <stop position="0">
                    <color theme="0"/>
                  </stop>
                  <stop position="1">
                    <color theme="9" tint="-0.25098422193060094"/>
                  </stop>
                </gradientFill>
              </fill>
            </x14:dxf>
          </x14:cfRule>
          <x14:cfRule type="containsText" priority="359" operator="containsText" id="{0457DDF4-2BB9-4AE7-8783-FF7E70DCC505}">
            <xm:f>NOT(ISERROR(SEARCH(DATOS!$A$5,B70)))</xm:f>
            <xm:f>DATOS!$A$5</xm:f>
            <x14:dxf>
              <fill>
                <gradientFill degree="270">
                  <stop position="0">
                    <color theme="0"/>
                  </stop>
                  <stop position="1">
                    <color theme="9" tint="-0.25098422193060094"/>
                  </stop>
                </gradientFill>
              </fill>
            </x14:dxf>
          </x14:cfRule>
          <x14:cfRule type="containsText" priority="360" operator="containsText" id="{6E43A8BC-2150-41EA-A707-D4EEEE034859}">
            <xm:f>NOT(ISERROR(SEARCH(DATOS!$A$4,B70)))</xm:f>
            <xm:f>DATOS!$A$4</xm:f>
            <x14:dxf>
              <fill>
                <gradientFill degree="90">
                  <stop position="0">
                    <color theme="0"/>
                  </stop>
                  <stop position="1">
                    <color rgb="FF2EBBB8"/>
                  </stop>
                </gradientFill>
              </fill>
            </x14:dxf>
          </x14:cfRule>
          <x14:cfRule type="containsText" priority="361" operator="containsText" id="{A26A14AF-DCE5-45F2-8822-207D63BE14D3}">
            <xm:f>NOT(ISERROR(SEARCH(DATOS!$A$3,B70)))</xm:f>
            <xm:f>DATOS!$A$3</xm:f>
            <x14:dxf>
              <fill>
                <gradientFill degree="90">
                  <stop position="0">
                    <color theme="0"/>
                  </stop>
                  <stop position="1">
                    <color rgb="FF2EBBB8"/>
                  </stop>
                </gradientFill>
              </fill>
            </x14:dxf>
          </x14:cfRule>
          <x14:cfRule type="containsText" priority="362" operator="containsText" id="{F97FC523-C56D-4DCD-947F-B2577A70C8C9}">
            <xm:f>NOT(ISERROR(SEARCH(DATOS!$A$2,B70)))</xm:f>
            <xm:f>DATOS!$A$2</xm:f>
            <x14:dxf>
              <fill>
                <gradientFill degree="90">
                  <stop position="0">
                    <color theme="0"/>
                  </stop>
                  <stop position="1">
                    <color rgb="FF2EBBB8"/>
                  </stop>
                </gradientFill>
              </fill>
            </x14:dxf>
          </x14:cfRule>
          <xm:sqref>B70</xm:sqref>
        </x14:conditionalFormatting>
        <x14:conditionalFormatting xmlns:xm="http://schemas.microsoft.com/office/excel/2006/main">
          <x14:cfRule type="containsText" priority="329" operator="containsText" id="{C1756BAD-79C4-464C-AEF5-967F29FA38FD}">
            <xm:f>NOT(ISERROR(SEARCH(DATOS!$A$18,B71)))</xm:f>
            <xm:f>DATOS!$A$18</xm:f>
            <x14:dxf>
              <fill>
                <patternFill>
                  <bgColor theme="6" tint="0.79998168889431442"/>
                </patternFill>
              </fill>
            </x14:dxf>
          </x14:cfRule>
          <x14:cfRule type="containsText" priority="330" operator="containsText" id="{27F5DA27-AECE-417F-8DE5-2EE9D2B77D4C}">
            <xm:f>NOT(ISERROR(SEARCH(DATOS!$A$17,B71)))</xm:f>
            <xm:f>DATOS!$A$17</xm:f>
            <x14:dxf>
              <fill>
                <patternFill>
                  <bgColor theme="0" tint="-0.14996795556505021"/>
                </patternFill>
              </fill>
            </x14:dxf>
          </x14:cfRule>
          <x14:cfRule type="containsText" priority="331" operator="containsText" id="{05ED88C9-06D2-4415-A244-2DC5D2F089DA}">
            <xm:f>NOT(ISERROR(SEARCH(DATOS!$A$16,B71)))</xm:f>
            <xm:f>DATOS!$A$16</xm:f>
            <x14:dxf>
              <fill>
                <patternFill>
                  <bgColor theme="0" tint="-0.14996795556505021"/>
                </patternFill>
              </fill>
            </x14:dxf>
          </x14:cfRule>
          <x14:cfRule type="containsText" priority="332" operator="containsText" id="{EFE18430-CD2C-44CB-9A19-9F2AFF338FB0}">
            <xm:f>NOT(ISERROR(SEARCH(DATOS!$A$15,B71)))</xm:f>
            <xm:f>DATOS!$A$15</xm:f>
            <x14:dxf>
              <fill>
                <gradientFill degree="90">
                  <stop position="0">
                    <color theme="0"/>
                  </stop>
                  <stop position="1">
                    <color rgb="FF2EBBB8"/>
                  </stop>
                </gradientFill>
              </fill>
            </x14:dxf>
          </x14:cfRule>
          <x14:cfRule type="containsText" priority="333" operator="containsText" id="{282F91CD-EBE9-4678-9D48-8B32103CD15D}">
            <xm:f>NOT(ISERROR(SEARCH(DATOS!$A$14,B71)))</xm:f>
            <xm:f>DATOS!$A$14</xm:f>
            <x14:dxf>
              <fill>
                <gradientFill degree="90">
                  <stop position="0">
                    <color theme="0"/>
                  </stop>
                  <stop position="0.5">
                    <color rgb="FFA48EBC"/>
                  </stop>
                  <stop position="1">
                    <color theme="0"/>
                  </stop>
                </gradientFill>
              </fill>
            </x14:dxf>
          </x14:cfRule>
          <x14:cfRule type="containsText" priority="334" operator="containsText" id="{7AA18756-A3CE-4F9E-AD5E-522EB4820A1D}">
            <xm:f>NOT(ISERROR(SEARCH(DATOS!$A$13,B71)))</xm:f>
            <xm:f>DATOS!$A$13</xm:f>
            <x14:dxf>
              <fill>
                <gradientFill degree="90">
                  <stop position="0">
                    <color theme="0"/>
                  </stop>
                  <stop position="1">
                    <color rgb="FF2EBBB8"/>
                  </stop>
                </gradientFill>
              </fill>
            </x14:dxf>
          </x14:cfRule>
          <x14:cfRule type="containsText" priority="335" operator="containsText" id="{44D05F31-BDB2-4263-8C43-FC4084604A67}">
            <xm:f>NOT(ISERROR(SEARCH(DATOS!$A$12,B71)))</xm:f>
            <xm:f>DATOS!$A$12</xm:f>
            <x14:dxf>
              <fill>
                <gradientFill degree="90">
                  <stop position="0">
                    <color theme="0"/>
                  </stop>
                  <stop position="0.5">
                    <color rgb="FFA48EBC"/>
                  </stop>
                  <stop position="1">
                    <color theme="0"/>
                  </stop>
                </gradientFill>
              </fill>
            </x14:dxf>
          </x14:cfRule>
          <x14:cfRule type="containsText" priority="336" operator="containsText" id="{62DBB415-9022-4FE4-919B-7DD5044E1C65}">
            <xm:f>NOT(ISERROR(SEARCH(DATOS!$A$11,B71)))</xm:f>
            <xm:f>DATOS!$A$11</xm:f>
            <x14:dxf>
              <fill>
                <gradientFill degree="90">
                  <stop position="0">
                    <color theme="0"/>
                  </stop>
                  <stop position="0.5">
                    <color rgb="FFA48EBC"/>
                  </stop>
                  <stop position="1">
                    <color theme="0"/>
                  </stop>
                </gradientFill>
              </fill>
            </x14:dxf>
          </x14:cfRule>
          <x14:cfRule type="containsText" priority="337" operator="containsText" id="{7346BC56-FD49-4785-AA18-ADF645DCC44D}">
            <xm:f>NOT(ISERROR(SEARCH(DATOS!$A$10,B71)))</xm:f>
            <xm:f>DATOS!$A$10</xm:f>
            <x14:dxf>
              <fill>
                <gradientFill degree="90">
                  <stop position="0">
                    <color theme="0"/>
                  </stop>
                  <stop position="0.5">
                    <color rgb="FFA48EBC"/>
                  </stop>
                  <stop position="1">
                    <color theme="0"/>
                  </stop>
                </gradientFill>
              </fill>
            </x14:dxf>
          </x14:cfRule>
          <x14:cfRule type="containsText" priority="338" operator="containsText" id="{D0442584-4FD3-41EF-8B44-FB94B0ED938C}">
            <xm:f>NOT(ISERROR(SEARCH(DATOS!$A$9,B71)))</xm:f>
            <xm:f>DATOS!$A$9</xm:f>
            <x14:dxf>
              <fill>
                <gradientFill degree="270">
                  <stop position="0">
                    <color theme="0"/>
                  </stop>
                  <stop position="1">
                    <color theme="9" tint="-0.25098422193060094"/>
                  </stop>
                </gradientFill>
              </fill>
            </x14:dxf>
          </x14:cfRule>
          <x14:cfRule type="containsText" priority="339" operator="containsText" id="{F7C0D5A7-09F0-470F-869D-6341D36C49EB}">
            <xm:f>NOT(ISERROR(SEARCH(DATOS!$A$8,B71)))</xm:f>
            <xm:f>DATOS!$A$8</xm:f>
            <x14:dxf>
              <fill>
                <gradientFill degree="270">
                  <stop position="0">
                    <color theme="0"/>
                  </stop>
                  <stop position="1">
                    <color theme="9" tint="-0.25098422193060094"/>
                  </stop>
                </gradientFill>
              </fill>
            </x14:dxf>
          </x14:cfRule>
          <x14:cfRule type="containsText" priority="340" operator="containsText" id="{8B452A3D-2E59-44B3-B268-1F238BAFA133}">
            <xm:f>NOT(ISERROR(SEARCH(DATOS!$A$7,B71)))</xm:f>
            <xm:f>DATOS!$A$7</xm:f>
            <x14:dxf>
              <fill>
                <gradientFill degree="270">
                  <stop position="0">
                    <color theme="0"/>
                  </stop>
                  <stop position="1">
                    <color theme="9" tint="-0.25098422193060094"/>
                  </stop>
                </gradientFill>
              </fill>
            </x14:dxf>
          </x14:cfRule>
          <x14:cfRule type="containsText" priority="341" operator="containsText" id="{616BDD24-C3AD-4941-93E0-483331C2F3EF}">
            <xm:f>NOT(ISERROR(SEARCH(DATOS!$A$6,B71)))</xm:f>
            <xm:f>DATOS!$A$6</xm:f>
            <x14:dxf>
              <fill>
                <gradientFill degree="270">
                  <stop position="0">
                    <color theme="0"/>
                  </stop>
                  <stop position="1">
                    <color theme="9" tint="-0.25098422193060094"/>
                  </stop>
                </gradientFill>
              </fill>
            </x14:dxf>
          </x14:cfRule>
          <x14:cfRule type="containsText" priority="342" operator="containsText" id="{12D2690A-3B47-4916-AE36-302525B6F80D}">
            <xm:f>NOT(ISERROR(SEARCH(DATOS!$A$5,B71)))</xm:f>
            <xm:f>DATOS!$A$5</xm:f>
            <x14:dxf>
              <fill>
                <gradientFill degree="270">
                  <stop position="0">
                    <color theme="0"/>
                  </stop>
                  <stop position="1">
                    <color theme="9" tint="-0.25098422193060094"/>
                  </stop>
                </gradientFill>
              </fill>
            </x14:dxf>
          </x14:cfRule>
          <x14:cfRule type="containsText" priority="343" operator="containsText" id="{E9084FA9-B416-4647-90C0-9E3AF1F77BC7}">
            <xm:f>NOT(ISERROR(SEARCH(DATOS!$A$4,B71)))</xm:f>
            <xm:f>DATOS!$A$4</xm:f>
            <x14:dxf>
              <fill>
                <gradientFill degree="90">
                  <stop position="0">
                    <color theme="0"/>
                  </stop>
                  <stop position="1">
                    <color rgb="FF2EBBB8"/>
                  </stop>
                </gradientFill>
              </fill>
            </x14:dxf>
          </x14:cfRule>
          <x14:cfRule type="containsText" priority="344" operator="containsText" id="{A124E727-AE9A-4B36-88E2-2C3992B23F87}">
            <xm:f>NOT(ISERROR(SEARCH(DATOS!$A$3,B71)))</xm:f>
            <xm:f>DATOS!$A$3</xm:f>
            <x14:dxf>
              <fill>
                <gradientFill degree="90">
                  <stop position="0">
                    <color theme="0"/>
                  </stop>
                  <stop position="1">
                    <color rgb="FF2EBBB8"/>
                  </stop>
                </gradientFill>
              </fill>
            </x14:dxf>
          </x14:cfRule>
          <x14:cfRule type="containsText" priority="345" operator="containsText" id="{BD7F579F-48E3-4A5A-9A86-A56E03B33816}">
            <xm:f>NOT(ISERROR(SEARCH(DATOS!$A$2,B71)))</xm:f>
            <xm:f>DATOS!$A$2</xm:f>
            <x14:dxf>
              <fill>
                <gradientFill degree="90">
                  <stop position="0">
                    <color theme="0"/>
                  </stop>
                  <stop position="1">
                    <color rgb="FF2EBBB8"/>
                  </stop>
                </gradientFill>
              </fill>
            </x14:dxf>
          </x14:cfRule>
          <xm:sqref>B71</xm:sqref>
        </x14:conditionalFormatting>
        <x14:conditionalFormatting xmlns:xm="http://schemas.microsoft.com/office/excel/2006/main">
          <x14:cfRule type="containsText" priority="312" operator="containsText" id="{1037778D-DCEA-4610-919D-4DBD98D481AF}">
            <xm:f>NOT(ISERROR(SEARCH(DATOS!$A$18,B72)))</xm:f>
            <xm:f>DATOS!$A$18</xm:f>
            <x14:dxf>
              <fill>
                <patternFill>
                  <bgColor theme="6" tint="0.79998168889431442"/>
                </patternFill>
              </fill>
            </x14:dxf>
          </x14:cfRule>
          <x14:cfRule type="containsText" priority="313" operator="containsText" id="{E02A792A-520B-4B1E-89FD-5D31B70763D2}">
            <xm:f>NOT(ISERROR(SEARCH(DATOS!$A$17,B72)))</xm:f>
            <xm:f>DATOS!$A$17</xm:f>
            <x14:dxf>
              <fill>
                <patternFill>
                  <bgColor theme="0" tint="-0.14996795556505021"/>
                </patternFill>
              </fill>
            </x14:dxf>
          </x14:cfRule>
          <x14:cfRule type="containsText" priority="314" operator="containsText" id="{0033B3C3-6BDE-4B01-88D0-E5BE1CB12C92}">
            <xm:f>NOT(ISERROR(SEARCH(DATOS!$A$16,B72)))</xm:f>
            <xm:f>DATOS!$A$16</xm:f>
            <x14:dxf>
              <fill>
                <patternFill>
                  <bgColor theme="0" tint="-0.14996795556505021"/>
                </patternFill>
              </fill>
            </x14:dxf>
          </x14:cfRule>
          <x14:cfRule type="containsText" priority="315" operator="containsText" id="{824F9C00-9442-493B-8210-E7C54FFDA5C3}">
            <xm:f>NOT(ISERROR(SEARCH(DATOS!$A$15,B72)))</xm:f>
            <xm:f>DATOS!$A$15</xm:f>
            <x14:dxf>
              <fill>
                <gradientFill degree="90">
                  <stop position="0">
                    <color theme="0"/>
                  </stop>
                  <stop position="1">
                    <color rgb="FF2EBBB8"/>
                  </stop>
                </gradientFill>
              </fill>
            </x14:dxf>
          </x14:cfRule>
          <x14:cfRule type="containsText" priority="316" operator="containsText" id="{BC362B65-FDCA-4525-B6BE-401A3F7E79D7}">
            <xm:f>NOT(ISERROR(SEARCH(DATOS!$A$14,B72)))</xm:f>
            <xm:f>DATOS!$A$14</xm:f>
            <x14:dxf>
              <fill>
                <gradientFill degree="90">
                  <stop position="0">
                    <color theme="0"/>
                  </stop>
                  <stop position="0.5">
                    <color rgb="FFA48EBC"/>
                  </stop>
                  <stop position="1">
                    <color theme="0"/>
                  </stop>
                </gradientFill>
              </fill>
            </x14:dxf>
          </x14:cfRule>
          <x14:cfRule type="containsText" priority="317" operator="containsText" id="{8B53F235-918F-43E2-AC2D-7DB4ED59DDAC}">
            <xm:f>NOT(ISERROR(SEARCH(DATOS!$A$13,B72)))</xm:f>
            <xm:f>DATOS!$A$13</xm:f>
            <x14:dxf>
              <fill>
                <gradientFill degree="90">
                  <stop position="0">
                    <color theme="0"/>
                  </stop>
                  <stop position="1">
                    <color rgb="FF2EBBB8"/>
                  </stop>
                </gradientFill>
              </fill>
            </x14:dxf>
          </x14:cfRule>
          <x14:cfRule type="containsText" priority="318" operator="containsText" id="{7DA82D26-0970-4F9F-8C01-A48D7F113B61}">
            <xm:f>NOT(ISERROR(SEARCH(DATOS!$A$12,B72)))</xm:f>
            <xm:f>DATOS!$A$12</xm:f>
            <x14:dxf>
              <fill>
                <gradientFill degree="90">
                  <stop position="0">
                    <color theme="0"/>
                  </stop>
                  <stop position="0.5">
                    <color rgb="FFA48EBC"/>
                  </stop>
                  <stop position="1">
                    <color theme="0"/>
                  </stop>
                </gradientFill>
              </fill>
            </x14:dxf>
          </x14:cfRule>
          <x14:cfRule type="containsText" priority="319" operator="containsText" id="{62AFA180-827E-4D3D-BC4D-971CE223DE18}">
            <xm:f>NOT(ISERROR(SEARCH(DATOS!$A$11,B72)))</xm:f>
            <xm:f>DATOS!$A$11</xm:f>
            <x14:dxf>
              <fill>
                <gradientFill degree="90">
                  <stop position="0">
                    <color theme="0"/>
                  </stop>
                  <stop position="0.5">
                    <color rgb="FFA48EBC"/>
                  </stop>
                  <stop position="1">
                    <color theme="0"/>
                  </stop>
                </gradientFill>
              </fill>
            </x14:dxf>
          </x14:cfRule>
          <x14:cfRule type="containsText" priority="320" operator="containsText" id="{0162BDAC-969D-4754-9405-DAC142BBB342}">
            <xm:f>NOT(ISERROR(SEARCH(DATOS!$A$10,B72)))</xm:f>
            <xm:f>DATOS!$A$10</xm:f>
            <x14:dxf>
              <fill>
                <gradientFill degree="90">
                  <stop position="0">
                    <color theme="0"/>
                  </stop>
                  <stop position="0.5">
                    <color rgb="FFA48EBC"/>
                  </stop>
                  <stop position="1">
                    <color theme="0"/>
                  </stop>
                </gradientFill>
              </fill>
            </x14:dxf>
          </x14:cfRule>
          <x14:cfRule type="containsText" priority="321" operator="containsText" id="{A6CB53CD-1EDA-4698-A88A-AC57234F9B14}">
            <xm:f>NOT(ISERROR(SEARCH(DATOS!$A$9,B72)))</xm:f>
            <xm:f>DATOS!$A$9</xm:f>
            <x14:dxf>
              <fill>
                <gradientFill degree="270">
                  <stop position="0">
                    <color theme="0"/>
                  </stop>
                  <stop position="1">
                    <color theme="9" tint="-0.25098422193060094"/>
                  </stop>
                </gradientFill>
              </fill>
            </x14:dxf>
          </x14:cfRule>
          <x14:cfRule type="containsText" priority="322" operator="containsText" id="{CCEACF49-3944-45E2-BFBB-50F6BEF6DDB5}">
            <xm:f>NOT(ISERROR(SEARCH(DATOS!$A$8,B72)))</xm:f>
            <xm:f>DATOS!$A$8</xm:f>
            <x14:dxf>
              <fill>
                <gradientFill degree="270">
                  <stop position="0">
                    <color theme="0"/>
                  </stop>
                  <stop position="1">
                    <color theme="9" tint="-0.25098422193060094"/>
                  </stop>
                </gradientFill>
              </fill>
            </x14:dxf>
          </x14:cfRule>
          <x14:cfRule type="containsText" priority="323" operator="containsText" id="{1385D953-3883-4943-8A97-A9C6ECBA1A77}">
            <xm:f>NOT(ISERROR(SEARCH(DATOS!$A$7,B72)))</xm:f>
            <xm:f>DATOS!$A$7</xm:f>
            <x14:dxf>
              <fill>
                <gradientFill degree="270">
                  <stop position="0">
                    <color theme="0"/>
                  </stop>
                  <stop position="1">
                    <color theme="9" tint="-0.25098422193060094"/>
                  </stop>
                </gradientFill>
              </fill>
            </x14:dxf>
          </x14:cfRule>
          <x14:cfRule type="containsText" priority="324" operator="containsText" id="{7D23480A-9BEB-417A-9153-C908CC4540A0}">
            <xm:f>NOT(ISERROR(SEARCH(DATOS!$A$6,B72)))</xm:f>
            <xm:f>DATOS!$A$6</xm:f>
            <x14:dxf>
              <fill>
                <gradientFill degree="270">
                  <stop position="0">
                    <color theme="0"/>
                  </stop>
                  <stop position="1">
                    <color theme="9" tint="-0.25098422193060094"/>
                  </stop>
                </gradientFill>
              </fill>
            </x14:dxf>
          </x14:cfRule>
          <x14:cfRule type="containsText" priority="325" operator="containsText" id="{B7753E8C-F739-4DE7-8B8C-60F73D3E5810}">
            <xm:f>NOT(ISERROR(SEARCH(DATOS!$A$5,B72)))</xm:f>
            <xm:f>DATOS!$A$5</xm:f>
            <x14:dxf>
              <fill>
                <gradientFill degree="270">
                  <stop position="0">
                    <color theme="0"/>
                  </stop>
                  <stop position="1">
                    <color theme="9" tint="-0.25098422193060094"/>
                  </stop>
                </gradientFill>
              </fill>
            </x14:dxf>
          </x14:cfRule>
          <x14:cfRule type="containsText" priority="326" operator="containsText" id="{954B5F84-2C07-4AAB-96E6-1F8E77D69552}">
            <xm:f>NOT(ISERROR(SEARCH(DATOS!$A$4,B72)))</xm:f>
            <xm:f>DATOS!$A$4</xm:f>
            <x14:dxf>
              <fill>
                <gradientFill degree="90">
                  <stop position="0">
                    <color theme="0"/>
                  </stop>
                  <stop position="1">
                    <color rgb="FF2EBBB8"/>
                  </stop>
                </gradientFill>
              </fill>
            </x14:dxf>
          </x14:cfRule>
          <x14:cfRule type="containsText" priority="327" operator="containsText" id="{CF62EF59-EE2A-451A-8FC7-BEF0D7824158}">
            <xm:f>NOT(ISERROR(SEARCH(DATOS!$A$3,B72)))</xm:f>
            <xm:f>DATOS!$A$3</xm:f>
            <x14:dxf>
              <fill>
                <gradientFill degree="90">
                  <stop position="0">
                    <color theme="0"/>
                  </stop>
                  <stop position="1">
                    <color rgb="FF2EBBB8"/>
                  </stop>
                </gradientFill>
              </fill>
            </x14:dxf>
          </x14:cfRule>
          <x14:cfRule type="containsText" priority="328" operator="containsText" id="{2F4FAA52-52FB-40D0-A404-9C437635AAB4}">
            <xm:f>NOT(ISERROR(SEARCH(DATOS!$A$2,B72)))</xm:f>
            <xm:f>DATOS!$A$2</xm:f>
            <x14:dxf>
              <fill>
                <gradientFill degree="90">
                  <stop position="0">
                    <color theme="0"/>
                  </stop>
                  <stop position="1">
                    <color rgb="FF2EBBB8"/>
                  </stop>
                </gradientFill>
              </fill>
            </x14:dxf>
          </x14:cfRule>
          <xm:sqref>B72</xm:sqref>
        </x14:conditionalFormatting>
        <x14:conditionalFormatting xmlns:xm="http://schemas.microsoft.com/office/excel/2006/main">
          <x14:cfRule type="containsText" priority="295" operator="containsText" id="{CE9FE76A-1B0B-4E8B-9472-C535B00F6F67}">
            <xm:f>NOT(ISERROR(SEARCH(DATOS!$A$18,B73)))</xm:f>
            <xm:f>DATOS!$A$18</xm:f>
            <x14:dxf>
              <fill>
                <patternFill>
                  <bgColor theme="6" tint="0.79998168889431442"/>
                </patternFill>
              </fill>
            </x14:dxf>
          </x14:cfRule>
          <x14:cfRule type="containsText" priority="296" operator="containsText" id="{60203E41-A6C7-4042-9F82-5E20FFDDB597}">
            <xm:f>NOT(ISERROR(SEARCH(DATOS!$A$17,B73)))</xm:f>
            <xm:f>DATOS!$A$17</xm:f>
            <x14:dxf>
              <fill>
                <patternFill>
                  <bgColor theme="0" tint="-0.14996795556505021"/>
                </patternFill>
              </fill>
            </x14:dxf>
          </x14:cfRule>
          <x14:cfRule type="containsText" priority="297" operator="containsText" id="{D709EA35-976D-4789-8BCC-B582D55A34A3}">
            <xm:f>NOT(ISERROR(SEARCH(DATOS!$A$16,B73)))</xm:f>
            <xm:f>DATOS!$A$16</xm:f>
            <x14:dxf>
              <fill>
                <patternFill>
                  <bgColor theme="0" tint="-0.14996795556505021"/>
                </patternFill>
              </fill>
            </x14:dxf>
          </x14:cfRule>
          <x14:cfRule type="containsText" priority="298" operator="containsText" id="{C65012F7-A4DF-475B-A124-85424FD33D24}">
            <xm:f>NOT(ISERROR(SEARCH(DATOS!$A$15,B73)))</xm:f>
            <xm:f>DATOS!$A$15</xm:f>
            <x14:dxf>
              <fill>
                <gradientFill degree="90">
                  <stop position="0">
                    <color theme="0"/>
                  </stop>
                  <stop position="1">
                    <color rgb="FF2EBBB8"/>
                  </stop>
                </gradientFill>
              </fill>
            </x14:dxf>
          </x14:cfRule>
          <x14:cfRule type="containsText" priority="299" operator="containsText" id="{696E8A11-2D5F-4F9B-BD6F-E5157ADBEAA3}">
            <xm:f>NOT(ISERROR(SEARCH(DATOS!$A$14,B73)))</xm:f>
            <xm:f>DATOS!$A$14</xm:f>
            <x14:dxf>
              <fill>
                <gradientFill degree="90">
                  <stop position="0">
                    <color theme="0"/>
                  </stop>
                  <stop position="0.5">
                    <color rgb="FFA48EBC"/>
                  </stop>
                  <stop position="1">
                    <color theme="0"/>
                  </stop>
                </gradientFill>
              </fill>
            </x14:dxf>
          </x14:cfRule>
          <x14:cfRule type="containsText" priority="300" operator="containsText" id="{2B5BEDBA-EBF4-41C4-A9D8-283B3A6659AE}">
            <xm:f>NOT(ISERROR(SEARCH(DATOS!$A$13,B73)))</xm:f>
            <xm:f>DATOS!$A$13</xm:f>
            <x14:dxf>
              <fill>
                <gradientFill degree="90">
                  <stop position="0">
                    <color theme="0"/>
                  </stop>
                  <stop position="1">
                    <color rgb="FF2EBBB8"/>
                  </stop>
                </gradientFill>
              </fill>
            </x14:dxf>
          </x14:cfRule>
          <x14:cfRule type="containsText" priority="301" operator="containsText" id="{E33C1D29-43A2-4859-8B02-13A08D860242}">
            <xm:f>NOT(ISERROR(SEARCH(DATOS!$A$12,B73)))</xm:f>
            <xm:f>DATOS!$A$12</xm:f>
            <x14:dxf>
              <fill>
                <gradientFill degree="90">
                  <stop position="0">
                    <color theme="0"/>
                  </stop>
                  <stop position="0.5">
                    <color rgb="FFA48EBC"/>
                  </stop>
                  <stop position="1">
                    <color theme="0"/>
                  </stop>
                </gradientFill>
              </fill>
            </x14:dxf>
          </x14:cfRule>
          <x14:cfRule type="containsText" priority="302" operator="containsText" id="{7D85F754-2A22-4CAC-9207-C3EAFE628ACD}">
            <xm:f>NOT(ISERROR(SEARCH(DATOS!$A$11,B73)))</xm:f>
            <xm:f>DATOS!$A$11</xm:f>
            <x14:dxf>
              <fill>
                <gradientFill degree="90">
                  <stop position="0">
                    <color theme="0"/>
                  </stop>
                  <stop position="0.5">
                    <color rgb="FFA48EBC"/>
                  </stop>
                  <stop position="1">
                    <color theme="0"/>
                  </stop>
                </gradientFill>
              </fill>
            </x14:dxf>
          </x14:cfRule>
          <x14:cfRule type="containsText" priority="303" operator="containsText" id="{972161E3-2F22-437A-97E3-3099B25B4749}">
            <xm:f>NOT(ISERROR(SEARCH(DATOS!$A$10,B73)))</xm:f>
            <xm:f>DATOS!$A$10</xm:f>
            <x14:dxf>
              <fill>
                <gradientFill degree="90">
                  <stop position="0">
                    <color theme="0"/>
                  </stop>
                  <stop position="0.5">
                    <color rgb="FFA48EBC"/>
                  </stop>
                  <stop position="1">
                    <color theme="0"/>
                  </stop>
                </gradientFill>
              </fill>
            </x14:dxf>
          </x14:cfRule>
          <x14:cfRule type="containsText" priority="304" operator="containsText" id="{C423BC00-B27D-4E5C-AA19-1581E42CB966}">
            <xm:f>NOT(ISERROR(SEARCH(DATOS!$A$9,B73)))</xm:f>
            <xm:f>DATOS!$A$9</xm:f>
            <x14:dxf>
              <fill>
                <gradientFill degree="270">
                  <stop position="0">
                    <color theme="0"/>
                  </stop>
                  <stop position="1">
                    <color theme="9" tint="-0.25098422193060094"/>
                  </stop>
                </gradientFill>
              </fill>
            </x14:dxf>
          </x14:cfRule>
          <x14:cfRule type="containsText" priority="305" operator="containsText" id="{A349D752-CB41-4FB6-817C-A47BCF039D85}">
            <xm:f>NOT(ISERROR(SEARCH(DATOS!$A$8,B73)))</xm:f>
            <xm:f>DATOS!$A$8</xm:f>
            <x14:dxf>
              <fill>
                <gradientFill degree="270">
                  <stop position="0">
                    <color theme="0"/>
                  </stop>
                  <stop position="1">
                    <color theme="9" tint="-0.25098422193060094"/>
                  </stop>
                </gradientFill>
              </fill>
            </x14:dxf>
          </x14:cfRule>
          <x14:cfRule type="containsText" priority="306" operator="containsText" id="{C1EBCEFA-A812-4231-A07C-49DC8073A756}">
            <xm:f>NOT(ISERROR(SEARCH(DATOS!$A$7,B73)))</xm:f>
            <xm:f>DATOS!$A$7</xm:f>
            <x14:dxf>
              <fill>
                <gradientFill degree="270">
                  <stop position="0">
                    <color theme="0"/>
                  </stop>
                  <stop position="1">
                    <color theme="9" tint="-0.25098422193060094"/>
                  </stop>
                </gradientFill>
              </fill>
            </x14:dxf>
          </x14:cfRule>
          <x14:cfRule type="containsText" priority="307" operator="containsText" id="{5D470719-0EB2-422E-BE2E-E9B69E402F2F}">
            <xm:f>NOT(ISERROR(SEARCH(DATOS!$A$6,B73)))</xm:f>
            <xm:f>DATOS!$A$6</xm:f>
            <x14:dxf>
              <fill>
                <gradientFill degree="270">
                  <stop position="0">
                    <color theme="0"/>
                  </stop>
                  <stop position="1">
                    <color theme="9" tint="-0.25098422193060094"/>
                  </stop>
                </gradientFill>
              </fill>
            </x14:dxf>
          </x14:cfRule>
          <x14:cfRule type="containsText" priority="308" operator="containsText" id="{70236924-E265-4120-88E8-7E67CBAA55DC}">
            <xm:f>NOT(ISERROR(SEARCH(DATOS!$A$5,B73)))</xm:f>
            <xm:f>DATOS!$A$5</xm:f>
            <x14:dxf>
              <fill>
                <gradientFill degree="270">
                  <stop position="0">
                    <color theme="0"/>
                  </stop>
                  <stop position="1">
                    <color theme="9" tint="-0.25098422193060094"/>
                  </stop>
                </gradientFill>
              </fill>
            </x14:dxf>
          </x14:cfRule>
          <x14:cfRule type="containsText" priority="309" operator="containsText" id="{9A416572-C917-426B-BCF7-EF2110A40565}">
            <xm:f>NOT(ISERROR(SEARCH(DATOS!$A$4,B73)))</xm:f>
            <xm:f>DATOS!$A$4</xm:f>
            <x14:dxf>
              <fill>
                <gradientFill degree="90">
                  <stop position="0">
                    <color theme="0"/>
                  </stop>
                  <stop position="1">
                    <color rgb="FF2EBBB8"/>
                  </stop>
                </gradientFill>
              </fill>
            </x14:dxf>
          </x14:cfRule>
          <x14:cfRule type="containsText" priority="310" operator="containsText" id="{7E660EB4-170F-48E6-86A9-408B0A270C70}">
            <xm:f>NOT(ISERROR(SEARCH(DATOS!$A$3,B73)))</xm:f>
            <xm:f>DATOS!$A$3</xm:f>
            <x14:dxf>
              <fill>
                <gradientFill degree="90">
                  <stop position="0">
                    <color theme="0"/>
                  </stop>
                  <stop position="1">
                    <color rgb="FF2EBBB8"/>
                  </stop>
                </gradientFill>
              </fill>
            </x14:dxf>
          </x14:cfRule>
          <x14:cfRule type="containsText" priority="311" operator="containsText" id="{F7A82B84-3A47-4F82-84A3-5CC3BE9965B3}">
            <xm:f>NOT(ISERROR(SEARCH(DATOS!$A$2,B73)))</xm:f>
            <xm:f>DATOS!$A$2</xm:f>
            <x14:dxf>
              <fill>
                <gradientFill degree="90">
                  <stop position="0">
                    <color theme="0"/>
                  </stop>
                  <stop position="1">
                    <color rgb="FF2EBBB8"/>
                  </stop>
                </gradientFill>
              </fill>
            </x14:dxf>
          </x14:cfRule>
          <xm:sqref>B73</xm:sqref>
        </x14:conditionalFormatting>
        <x14:conditionalFormatting xmlns:xm="http://schemas.microsoft.com/office/excel/2006/main">
          <x14:cfRule type="containsText" priority="278" operator="containsText" id="{D4695578-07CB-47AA-914A-96F49195B74D}">
            <xm:f>NOT(ISERROR(SEARCH(DATOS!$A$18,B74)))</xm:f>
            <xm:f>DATOS!$A$18</xm:f>
            <x14:dxf>
              <fill>
                <patternFill>
                  <bgColor theme="6" tint="0.79998168889431442"/>
                </patternFill>
              </fill>
            </x14:dxf>
          </x14:cfRule>
          <x14:cfRule type="containsText" priority="279" operator="containsText" id="{35A240E7-FB1C-475D-B6A2-F05AB674C1BC}">
            <xm:f>NOT(ISERROR(SEARCH(DATOS!$A$17,B74)))</xm:f>
            <xm:f>DATOS!$A$17</xm:f>
            <x14:dxf>
              <fill>
                <patternFill>
                  <bgColor theme="0" tint="-0.14996795556505021"/>
                </patternFill>
              </fill>
            </x14:dxf>
          </x14:cfRule>
          <x14:cfRule type="containsText" priority="280" operator="containsText" id="{9E905CEF-F32A-4F69-B5B0-607B59BA3DE3}">
            <xm:f>NOT(ISERROR(SEARCH(DATOS!$A$16,B74)))</xm:f>
            <xm:f>DATOS!$A$16</xm:f>
            <x14:dxf>
              <fill>
                <patternFill>
                  <bgColor theme="0" tint="-0.14996795556505021"/>
                </patternFill>
              </fill>
            </x14:dxf>
          </x14:cfRule>
          <x14:cfRule type="containsText" priority="281" operator="containsText" id="{A1BAEF58-7B00-4B1F-8CD4-9F12CFA4B797}">
            <xm:f>NOT(ISERROR(SEARCH(DATOS!$A$15,B74)))</xm:f>
            <xm:f>DATOS!$A$15</xm:f>
            <x14:dxf>
              <fill>
                <gradientFill degree="90">
                  <stop position="0">
                    <color theme="0"/>
                  </stop>
                  <stop position="1">
                    <color rgb="FF2EBBB8"/>
                  </stop>
                </gradientFill>
              </fill>
            </x14:dxf>
          </x14:cfRule>
          <x14:cfRule type="containsText" priority="282" operator="containsText" id="{2D755BAA-5466-4B5A-A502-1A00825141F4}">
            <xm:f>NOT(ISERROR(SEARCH(DATOS!$A$14,B74)))</xm:f>
            <xm:f>DATOS!$A$14</xm:f>
            <x14:dxf>
              <fill>
                <gradientFill degree="90">
                  <stop position="0">
                    <color theme="0"/>
                  </stop>
                  <stop position="0.5">
                    <color rgb="FFA48EBC"/>
                  </stop>
                  <stop position="1">
                    <color theme="0"/>
                  </stop>
                </gradientFill>
              </fill>
            </x14:dxf>
          </x14:cfRule>
          <x14:cfRule type="containsText" priority="283" operator="containsText" id="{31C50CD0-687D-4561-933B-DA9FFA2A0441}">
            <xm:f>NOT(ISERROR(SEARCH(DATOS!$A$13,B74)))</xm:f>
            <xm:f>DATOS!$A$13</xm:f>
            <x14:dxf>
              <fill>
                <gradientFill degree="90">
                  <stop position="0">
                    <color theme="0"/>
                  </stop>
                  <stop position="1">
                    <color rgb="FF2EBBB8"/>
                  </stop>
                </gradientFill>
              </fill>
            </x14:dxf>
          </x14:cfRule>
          <x14:cfRule type="containsText" priority="284" operator="containsText" id="{09FBAF5F-676C-4905-9F00-D24A0ADB8B37}">
            <xm:f>NOT(ISERROR(SEARCH(DATOS!$A$12,B74)))</xm:f>
            <xm:f>DATOS!$A$12</xm:f>
            <x14:dxf>
              <fill>
                <gradientFill degree="90">
                  <stop position="0">
                    <color theme="0"/>
                  </stop>
                  <stop position="0.5">
                    <color rgb="FFA48EBC"/>
                  </stop>
                  <stop position="1">
                    <color theme="0"/>
                  </stop>
                </gradientFill>
              </fill>
            </x14:dxf>
          </x14:cfRule>
          <x14:cfRule type="containsText" priority="285" operator="containsText" id="{CFEB4A73-44AA-4B07-979A-CDD5947E642F}">
            <xm:f>NOT(ISERROR(SEARCH(DATOS!$A$11,B74)))</xm:f>
            <xm:f>DATOS!$A$11</xm:f>
            <x14:dxf>
              <fill>
                <gradientFill degree="90">
                  <stop position="0">
                    <color theme="0"/>
                  </stop>
                  <stop position="0.5">
                    <color rgb="FFA48EBC"/>
                  </stop>
                  <stop position="1">
                    <color theme="0"/>
                  </stop>
                </gradientFill>
              </fill>
            </x14:dxf>
          </x14:cfRule>
          <x14:cfRule type="containsText" priority="286" operator="containsText" id="{5BFC35F2-197A-4C93-8693-DF982A281303}">
            <xm:f>NOT(ISERROR(SEARCH(DATOS!$A$10,B74)))</xm:f>
            <xm:f>DATOS!$A$10</xm:f>
            <x14:dxf>
              <fill>
                <gradientFill degree="90">
                  <stop position="0">
                    <color theme="0"/>
                  </stop>
                  <stop position="0.5">
                    <color rgb="FFA48EBC"/>
                  </stop>
                  <stop position="1">
                    <color theme="0"/>
                  </stop>
                </gradientFill>
              </fill>
            </x14:dxf>
          </x14:cfRule>
          <x14:cfRule type="containsText" priority="287" operator="containsText" id="{EF3A7B4F-8CDA-4261-BE0F-BD90AE7A671C}">
            <xm:f>NOT(ISERROR(SEARCH(DATOS!$A$9,B74)))</xm:f>
            <xm:f>DATOS!$A$9</xm:f>
            <x14:dxf>
              <fill>
                <gradientFill degree="270">
                  <stop position="0">
                    <color theme="0"/>
                  </stop>
                  <stop position="1">
                    <color theme="9" tint="-0.25098422193060094"/>
                  </stop>
                </gradientFill>
              </fill>
            </x14:dxf>
          </x14:cfRule>
          <x14:cfRule type="containsText" priority="288" operator="containsText" id="{620D88D4-7D28-4AAE-9FC6-FB8C6DD628DF}">
            <xm:f>NOT(ISERROR(SEARCH(DATOS!$A$8,B74)))</xm:f>
            <xm:f>DATOS!$A$8</xm:f>
            <x14:dxf>
              <fill>
                <gradientFill degree="270">
                  <stop position="0">
                    <color theme="0"/>
                  </stop>
                  <stop position="1">
                    <color theme="9" tint="-0.25098422193060094"/>
                  </stop>
                </gradientFill>
              </fill>
            </x14:dxf>
          </x14:cfRule>
          <x14:cfRule type="containsText" priority="289" operator="containsText" id="{E299FA90-C185-458A-8D5B-EEB6DB30C5BE}">
            <xm:f>NOT(ISERROR(SEARCH(DATOS!$A$7,B74)))</xm:f>
            <xm:f>DATOS!$A$7</xm:f>
            <x14:dxf>
              <fill>
                <gradientFill degree="270">
                  <stop position="0">
                    <color theme="0"/>
                  </stop>
                  <stop position="1">
                    <color theme="9" tint="-0.25098422193060094"/>
                  </stop>
                </gradientFill>
              </fill>
            </x14:dxf>
          </x14:cfRule>
          <x14:cfRule type="containsText" priority="290" operator="containsText" id="{4F123088-0EDA-4FD4-BADD-3FC334E503BF}">
            <xm:f>NOT(ISERROR(SEARCH(DATOS!$A$6,B74)))</xm:f>
            <xm:f>DATOS!$A$6</xm:f>
            <x14:dxf>
              <fill>
                <gradientFill degree="270">
                  <stop position="0">
                    <color theme="0"/>
                  </stop>
                  <stop position="1">
                    <color theme="9" tint="-0.25098422193060094"/>
                  </stop>
                </gradientFill>
              </fill>
            </x14:dxf>
          </x14:cfRule>
          <x14:cfRule type="containsText" priority="291" operator="containsText" id="{438281A8-ED47-45E1-8F49-D9CD22BB00F1}">
            <xm:f>NOT(ISERROR(SEARCH(DATOS!$A$5,B74)))</xm:f>
            <xm:f>DATOS!$A$5</xm:f>
            <x14:dxf>
              <fill>
                <gradientFill degree="270">
                  <stop position="0">
                    <color theme="0"/>
                  </stop>
                  <stop position="1">
                    <color theme="9" tint="-0.25098422193060094"/>
                  </stop>
                </gradientFill>
              </fill>
            </x14:dxf>
          </x14:cfRule>
          <x14:cfRule type="containsText" priority="292" operator="containsText" id="{A302ABEC-77CB-40F4-A8DB-5B8F1FFEF0C9}">
            <xm:f>NOT(ISERROR(SEARCH(DATOS!$A$4,B74)))</xm:f>
            <xm:f>DATOS!$A$4</xm:f>
            <x14:dxf>
              <fill>
                <gradientFill degree="90">
                  <stop position="0">
                    <color theme="0"/>
                  </stop>
                  <stop position="1">
                    <color rgb="FF2EBBB8"/>
                  </stop>
                </gradientFill>
              </fill>
            </x14:dxf>
          </x14:cfRule>
          <x14:cfRule type="containsText" priority="293" operator="containsText" id="{9EAD370A-DCDF-4AC2-A1D0-658E11E4F910}">
            <xm:f>NOT(ISERROR(SEARCH(DATOS!$A$3,B74)))</xm:f>
            <xm:f>DATOS!$A$3</xm:f>
            <x14:dxf>
              <fill>
                <gradientFill degree="90">
                  <stop position="0">
                    <color theme="0"/>
                  </stop>
                  <stop position="1">
                    <color rgb="FF2EBBB8"/>
                  </stop>
                </gradientFill>
              </fill>
            </x14:dxf>
          </x14:cfRule>
          <x14:cfRule type="containsText" priority="294" operator="containsText" id="{9AA9D64B-9B2D-4B6D-8103-C023BCAB3FE3}">
            <xm:f>NOT(ISERROR(SEARCH(DATOS!$A$2,B74)))</xm:f>
            <xm:f>DATOS!$A$2</xm:f>
            <x14:dxf>
              <fill>
                <gradientFill degree="90">
                  <stop position="0">
                    <color theme="0"/>
                  </stop>
                  <stop position="1">
                    <color rgb="FF2EBBB8"/>
                  </stop>
                </gradientFill>
              </fill>
            </x14:dxf>
          </x14:cfRule>
          <xm:sqref>B74</xm:sqref>
        </x14:conditionalFormatting>
        <x14:conditionalFormatting xmlns:xm="http://schemas.microsoft.com/office/excel/2006/main">
          <x14:cfRule type="containsText" priority="261" operator="containsText" id="{741030BA-4B6F-46FF-ACD3-FFD84A58D15E}">
            <xm:f>NOT(ISERROR(SEARCH(DATOS!$A$18,B75)))</xm:f>
            <xm:f>DATOS!$A$18</xm:f>
            <x14:dxf>
              <fill>
                <patternFill>
                  <bgColor theme="6" tint="0.79998168889431442"/>
                </patternFill>
              </fill>
            </x14:dxf>
          </x14:cfRule>
          <x14:cfRule type="containsText" priority="262" operator="containsText" id="{C8A803DD-88C9-453A-8B93-49453EBC6F30}">
            <xm:f>NOT(ISERROR(SEARCH(DATOS!$A$17,B75)))</xm:f>
            <xm:f>DATOS!$A$17</xm:f>
            <x14:dxf>
              <fill>
                <patternFill>
                  <bgColor theme="0" tint="-0.14996795556505021"/>
                </patternFill>
              </fill>
            </x14:dxf>
          </x14:cfRule>
          <x14:cfRule type="containsText" priority="263" operator="containsText" id="{C7B3A8A9-B588-411B-83B6-248CFC618957}">
            <xm:f>NOT(ISERROR(SEARCH(DATOS!$A$16,B75)))</xm:f>
            <xm:f>DATOS!$A$16</xm:f>
            <x14:dxf>
              <fill>
                <patternFill>
                  <bgColor theme="0" tint="-0.14996795556505021"/>
                </patternFill>
              </fill>
            </x14:dxf>
          </x14:cfRule>
          <x14:cfRule type="containsText" priority="264" operator="containsText" id="{BF58E421-85A2-47EB-A8B1-96234712837D}">
            <xm:f>NOT(ISERROR(SEARCH(DATOS!$A$15,B75)))</xm:f>
            <xm:f>DATOS!$A$15</xm:f>
            <x14:dxf>
              <fill>
                <gradientFill degree="90">
                  <stop position="0">
                    <color theme="0"/>
                  </stop>
                  <stop position="1">
                    <color rgb="FF2EBBB8"/>
                  </stop>
                </gradientFill>
              </fill>
            </x14:dxf>
          </x14:cfRule>
          <x14:cfRule type="containsText" priority="265" operator="containsText" id="{27510E74-21A1-4CD6-ACE5-D6610A668771}">
            <xm:f>NOT(ISERROR(SEARCH(DATOS!$A$14,B75)))</xm:f>
            <xm:f>DATOS!$A$14</xm:f>
            <x14:dxf>
              <fill>
                <gradientFill degree="90">
                  <stop position="0">
                    <color theme="0"/>
                  </stop>
                  <stop position="0.5">
                    <color rgb="FFA48EBC"/>
                  </stop>
                  <stop position="1">
                    <color theme="0"/>
                  </stop>
                </gradientFill>
              </fill>
            </x14:dxf>
          </x14:cfRule>
          <x14:cfRule type="containsText" priority="266" operator="containsText" id="{C3105A46-F4EA-47C8-8359-697016AAEA78}">
            <xm:f>NOT(ISERROR(SEARCH(DATOS!$A$13,B75)))</xm:f>
            <xm:f>DATOS!$A$13</xm:f>
            <x14:dxf>
              <fill>
                <gradientFill degree="90">
                  <stop position="0">
                    <color theme="0"/>
                  </stop>
                  <stop position="1">
                    <color rgb="FF2EBBB8"/>
                  </stop>
                </gradientFill>
              </fill>
            </x14:dxf>
          </x14:cfRule>
          <x14:cfRule type="containsText" priority="267" operator="containsText" id="{CD998074-B4CF-41A8-B22D-62916D4175D7}">
            <xm:f>NOT(ISERROR(SEARCH(DATOS!$A$12,B75)))</xm:f>
            <xm:f>DATOS!$A$12</xm:f>
            <x14:dxf>
              <fill>
                <gradientFill degree="90">
                  <stop position="0">
                    <color theme="0"/>
                  </stop>
                  <stop position="0.5">
                    <color rgb="FFA48EBC"/>
                  </stop>
                  <stop position="1">
                    <color theme="0"/>
                  </stop>
                </gradientFill>
              </fill>
            </x14:dxf>
          </x14:cfRule>
          <x14:cfRule type="containsText" priority="268" operator="containsText" id="{10589945-2B96-49F8-9916-577ACB0FBA03}">
            <xm:f>NOT(ISERROR(SEARCH(DATOS!$A$11,B75)))</xm:f>
            <xm:f>DATOS!$A$11</xm:f>
            <x14:dxf>
              <fill>
                <gradientFill degree="90">
                  <stop position="0">
                    <color theme="0"/>
                  </stop>
                  <stop position="0.5">
                    <color rgb="FFA48EBC"/>
                  </stop>
                  <stop position="1">
                    <color theme="0"/>
                  </stop>
                </gradientFill>
              </fill>
            </x14:dxf>
          </x14:cfRule>
          <x14:cfRule type="containsText" priority="269" operator="containsText" id="{71822DE5-4A16-40A1-A782-2D2DEB95BCCB}">
            <xm:f>NOT(ISERROR(SEARCH(DATOS!$A$10,B75)))</xm:f>
            <xm:f>DATOS!$A$10</xm:f>
            <x14:dxf>
              <fill>
                <gradientFill degree="90">
                  <stop position="0">
                    <color theme="0"/>
                  </stop>
                  <stop position="0.5">
                    <color rgb="FFA48EBC"/>
                  </stop>
                  <stop position="1">
                    <color theme="0"/>
                  </stop>
                </gradientFill>
              </fill>
            </x14:dxf>
          </x14:cfRule>
          <x14:cfRule type="containsText" priority="270" operator="containsText" id="{931E4833-F41E-42D9-AFCD-9D6940950EBB}">
            <xm:f>NOT(ISERROR(SEARCH(DATOS!$A$9,B75)))</xm:f>
            <xm:f>DATOS!$A$9</xm:f>
            <x14:dxf>
              <fill>
                <gradientFill degree="270">
                  <stop position="0">
                    <color theme="0"/>
                  </stop>
                  <stop position="1">
                    <color theme="9" tint="-0.25098422193060094"/>
                  </stop>
                </gradientFill>
              </fill>
            </x14:dxf>
          </x14:cfRule>
          <x14:cfRule type="containsText" priority="271" operator="containsText" id="{9A01449E-91DF-4134-A9A7-221FC8853385}">
            <xm:f>NOT(ISERROR(SEARCH(DATOS!$A$8,B75)))</xm:f>
            <xm:f>DATOS!$A$8</xm:f>
            <x14:dxf>
              <fill>
                <gradientFill degree="270">
                  <stop position="0">
                    <color theme="0"/>
                  </stop>
                  <stop position="1">
                    <color theme="9" tint="-0.25098422193060094"/>
                  </stop>
                </gradientFill>
              </fill>
            </x14:dxf>
          </x14:cfRule>
          <x14:cfRule type="containsText" priority="272" operator="containsText" id="{D59EA745-E938-48BA-AB64-FAA5748D4160}">
            <xm:f>NOT(ISERROR(SEARCH(DATOS!$A$7,B75)))</xm:f>
            <xm:f>DATOS!$A$7</xm:f>
            <x14:dxf>
              <fill>
                <gradientFill degree="270">
                  <stop position="0">
                    <color theme="0"/>
                  </stop>
                  <stop position="1">
                    <color theme="9" tint="-0.25098422193060094"/>
                  </stop>
                </gradientFill>
              </fill>
            </x14:dxf>
          </x14:cfRule>
          <x14:cfRule type="containsText" priority="273" operator="containsText" id="{3FC3B6EA-C635-49E1-B068-BBD4D8BECAB7}">
            <xm:f>NOT(ISERROR(SEARCH(DATOS!$A$6,B75)))</xm:f>
            <xm:f>DATOS!$A$6</xm:f>
            <x14:dxf>
              <fill>
                <gradientFill degree="270">
                  <stop position="0">
                    <color theme="0"/>
                  </stop>
                  <stop position="1">
                    <color theme="9" tint="-0.25098422193060094"/>
                  </stop>
                </gradientFill>
              </fill>
            </x14:dxf>
          </x14:cfRule>
          <x14:cfRule type="containsText" priority="274" operator="containsText" id="{15F9D3A7-37B3-48F6-ACDD-0FCD936DA160}">
            <xm:f>NOT(ISERROR(SEARCH(DATOS!$A$5,B75)))</xm:f>
            <xm:f>DATOS!$A$5</xm:f>
            <x14:dxf>
              <fill>
                <gradientFill degree="270">
                  <stop position="0">
                    <color theme="0"/>
                  </stop>
                  <stop position="1">
                    <color theme="9" tint="-0.25098422193060094"/>
                  </stop>
                </gradientFill>
              </fill>
            </x14:dxf>
          </x14:cfRule>
          <x14:cfRule type="containsText" priority="275" operator="containsText" id="{39CCD75C-E608-4CE9-BB0B-3EB69CD84E10}">
            <xm:f>NOT(ISERROR(SEARCH(DATOS!$A$4,B75)))</xm:f>
            <xm:f>DATOS!$A$4</xm:f>
            <x14:dxf>
              <fill>
                <gradientFill degree="90">
                  <stop position="0">
                    <color theme="0"/>
                  </stop>
                  <stop position="1">
                    <color rgb="FF2EBBB8"/>
                  </stop>
                </gradientFill>
              </fill>
            </x14:dxf>
          </x14:cfRule>
          <x14:cfRule type="containsText" priority="276" operator="containsText" id="{94311EF8-6221-48E4-87A2-22C6ED2C8658}">
            <xm:f>NOT(ISERROR(SEARCH(DATOS!$A$3,B75)))</xm:f>
            <xm:f>DATOS!$A$3</xm:f>
            <x14:dxf>
              <fill>
                <gradientFill degree="90">
                  <stop position="0">
                    <color theme="0"/>
                  </stop>
                  <stop position="1">
                    <color rgb="FF2EBBB8"/>
                  </stop>
                </gradientFill>
              </fill>
            </x14:dxf>
          </x14:cfRule>
          <x14:cfRule type="containsText" priority="277" operator="containsText" id="{4BB57892-7796-4C6B-B039-C130963B82DB}">
            <xm:f>NOT(ISERROR(SEARCH(DATOS!$A$2,B75)))</xm:f>
            <xm:f>DATOS!$A$2</xm:f>
            <x14:dxf>
              <fill>
                <gradientFill degree="90">
                  <stop position="0">
                    <color theme="0"/>
                  </stop>
                  <stop position="1">
                    <color rgb="FF2EBBB8"/>
                  </stop>
                </gradientFill>
              </fill>
            </x14:dxf>
          </x14:cfRule>
          <xm:sqref>B75</xm:sqref>
        </x14:conditionalFormatting>
        <x14:conditionalFormatting xmlns:xm="http://schemas.microsoft.com/office/excel/2006/main">
          <x14:cfRule type="containsText" priority="244" operator="containsText" id="{21A71346-7719-470B-998A-06E9D9F6694D}">
            <xm:f>NOT(ISERROR(SEARCH(DATOS!$A$18,B76)))</xm:f>
            <xm:f>DATOS!$A$18</xm:f>
            <x14:dxf>
              <fill>
                <patternFill>
                  <bgColor theme="6" tint="0.79998168889431442"/>
                </patternFill>
              </fill>
            </x14:dxf>
          </x14:cfRule>
          <x14:cfRule type="containsText" priority="245" operator="containsText" id="{E3D6067C-A6C9-4FA3-9DF9-88903456B2E1}">
            <xm:f>NOT(ISERROR(SEARCH(DATOS!$A$17,B76)))</xm:f>
            <xm:f>DATOS!$A$17</xm:f>
            <x14:dxf>
              <fill>
                <patternFill>
                  <bgColor theme="0" tint="-0.14996795556505021"/>
                </patternFill>
              </fill>
            </x14:dxf>
          </x14:cfRule>
          <x14:cfRule type="containsText" priority="246" operator="containsText" id="{2820670B-5B24-4EDA-A3A2-2215DE33F3D9}">
            <xm:f>NOT(ISERROR(SEARCH(DATOS!$A$16,B76)))</xm:f>
            <xm:f>DATOS!$A$16</xm:f>
            <x14:dxf>
              <fill>
                <patternFill>
                  <bgColor theme="0" tint="-0.14996795556505021"/>
                </patternFill>
              </fill>
            </x14:dxf>
          </x14:cfRule>
          <x14:cfRule type="containsText" priority="247" operator="containsText" id="{98461759-21E2-4546-833F-A5570F122B7B}">
            <xm:f>NOT(ISERROR(SEARCH(DATOS!$A$15,B76)))</xm:f>
            <xm:f>DATOS!$A$15</xm:f>
            <x14:dxf>
              <fill>
                <gradientFill degree="90">
                  <stop position="0">
                    <color theme="0"/>
                  </stop>
                  <stop position="1">
                    <color rgb="FF2EBBB8"/>
                  </stop>
                </gradientFill>
              </fill>
            </x14:dxf>
          </x14:cfRule>
          <x14:cfRule type="containsText" priority="248" operator="containsText" id="{534D491E-B81F-4E88-84F5-2AB79DF3891C}">
            <xm:f>NOT(ISERROR(SEARCH(DATOS!$A$14,B76)))</xm:f>
            <xm:f>DATOS!$A$14</xm:f>
            <x14:dxf>
              <fill>
                <gradientFill degree="90">
                  <stop position="0">
                    <color theme="0"/>
                  </stop>
                  <stop position="0.5">
                    <color rgb="FFA48EBC"/>
                  </stop>
                  <stop position="1">
                    <color theme="0"/>
                  </stop>
                </gradientFill>
              </fill>
            </x14:dxf>
          </x14:cfRule>
          <x14:cfRule type="containsText" priority="249" operator="containsText" id="{74108CA4-C5A7-4DAC-904A-8744B453E26F}">
            <xm:f>NOT(ISERROR(SEARCH(DATOS!$A$13,B76)))</xm:f>
            <xm:f>DATOS!$A$13</xm:f>
            <x14:dxf>
              <fill>
                <gradientFill degree="90">
                  <stop position="0">
                    <color theme="0"/>
                  </stop>
                  <stop position="1">
                    <color rgb="FF2EBBB8"/>
                  </stop>
                </gradientFill>
              </fill>
            </x14:dxf>
          </x14:cfRule>
          <x14:cfRule type="containsText" priority="250" operator="containsText" id="{25389269-84B1-4459-90AD-B864EF8A9781}">
            <xm:f>NOT(ISERROR(SEARCH(DATOS!$A$12,B76)))</xm:f>
            <xm:f>DATOS!$A$12</xm:f>
            <x14:dxf>
              <fill>
                <gradientFill degree="90">
                  <stop position="0">
                    <color theme="0"/>
                  </stop>
                  <stop position="0.5">
                    <color rgb="FFA48EBC"/>
                  </stop>
                  <stop position="1">
                    <color theme="0"/>
                  </stop>
                </gradientFill>
              </fill>
            </x14:dxf>
          </x14:cfRule>
          <x14:cfRule type="containsText" priority="251" operator="containsText" id="{345EC78F-380A-42BA-90C0-0DD6F3657505}">
            <xm:f>NOT(ISERROR(SEARCH(DATOS!$A$11,B76)))</xm:f>
            <xm:f>DATOS!$A$11</xm:f>
            <x14:dxf>
              <fill>
                <gradientFill degree="90">
                  <stop position="0">
                    <color theme="0"/>
                  </stop>
                  <stop position="0.5">
                    <color rgb="FFA48EBC"/>
                  </stop>
                  <stop position="1">
                    <color theme="0"/>
                  </stop>
                </gradientFill>
              </fill>
            </x14:dxf>
          </x14:cfRule>
          <x14:cfRule type="containsText" priority="252" operator="containsText" id="{1898736A-77E1-410E-89C8-F0A6D3E72325}">
            <xm:f>NOT(ISERROR(SEARCH(DATOS!$A$10,B76)))</xm:f>
            <xm:f>DATOS!$A$10</xm:f>
            <x14:dxf>
              <fill>
                <gradientFill degree="90">
                  <stop position="0">
                    <color theme="0"/>
                  </stop>
                  <stop position="0.5">
                    <color rgb="FFA48EBC"/>
                  </stop>
                  <stop position="1">
                    <color theme="0"/>
                  </stop>
                </gradientFill>
              </fill>
            </x14:dxf>
          </x14:cfRule>
          <x14:cfRule type="containsText" priority="253" operator="containsText" id="{80C1D8F3-8AA9-4842-A16E-3388A05D471E}">
            <xm:f>NOT(ISERROR(SEARCH(DATOS!$A$9,B76)))</xm:f>
            <xm:f>DATOS!$A$9</xm:f>
            <x14:dxf>
              <fill>
                <gradientFill degree="270">
                  <stop position="0">
                    <color theme="0"/>
                  </stop>
                  <stop position="1">
                    <color theme="9" tint="-0.25098422193060094"/>
                  </stop>
                </gradientFill>
              </fill>
            </x14:dxf>
          </x14:cfRule>
          <x14:cfRule type="containsText" priority="254" operator="containsText" id="{D5D8EA89-925A-4294-BD06-82BAA68F7C5C}">
            <xm:f>NOT(ISERROR(SEARCH(DATOS!$A$8,B76)))</xm:f>
            <xm:f>DATOS!$A$8</xm:f>
            <x14:dxf>
              <fill>
                <gradientFill degree="270">
                  <stop position="0">
                    <color theme="0"/>
                  </stop>
                  <stop position="1">
                    <color theme="9" tint="-0.25098422193060094"/>
                  </stop>
                </gradientFill>
              </fill>
            </x14:dxf>
          </x14:cfRule>
          <x14:cfRule type="containsText" priority="255" operator="containsText" id="{7645B7EB-9AFE-43BD-A941-CC64C8213F0B}">
            <xm:f>NOT(ISERROR(SEARCH(DATOS!$A$7,B76)))</xm:f>
            <xm:f>DATOS!$A$7</xm:f>
            <x14:dxf>
              <fill>
                <gradientFill degree="270">
                  <stop position="0">
                    <color theme="0"/>
                  </stop>
                  <stop position="1">
                    <color theme="9" tint="-0.25098422193060094"/>
                  </stop>
                </gradientFill>
              </fill>
            </x14:dxf>
          </x14:cfRule>
          <x14:cfRule type="containsText" priority="256" operator="containsText" id="{48A37A0F-0A2D-4FA5-83DD-20FBA31649A8}">
            <xm:f>NOT(ISERROR(SEARCH(DATOS!$A$6,B76)))</xm:f>
            <xm:f>DATOS!$A$6</xm:f>
            <x14:dxf>
              <fill>
                <gradientFill degree="270">
                  <stop position="0">
                    <color theme="0"/>
                  </stop>
                  <stop position="1">
                    <color theme="9" tint="-0.25098422193060094"/>
                  </stop>
                </gradientFill>
              </fill>
            </x14:dxf>
          </x14:cfRule>
          <x14:cfRule type="containsText" priority="257" operator="containsText" id="{69418C14-7EC0-46CF-AF4C-8BC69A7492A1}">
            <xm:f>NOT(ISERROR(SEARCH(DATOS!$A$5,B76)))</xm:f>
            <xm:f>DATOS!$A$5</xm:f>
            <x14:dxf>
              <fill>
                <gradientFill degree="270">
                  <stop position="0">
                    <color theme="0"/>
                  </stop>
                  <stop position="1">
                    <color theme="9" tint="-0.25098422193060094"/>
                  </stop>
                </gradientFill>
              </fill>
            </x14:dxf>
          </x14:cfRule>
          <x14:cfRule type="containsText" priority="258" operator="containsText" id="{6FBC8426-E47B-415C-92E9-C44A6300EE38}">
            <xm:f>NOT(ISERROR(SEARCH(DATOS!$A$4,B76)))</xm:f>
            <xm:f>DATOS!$A$4</xm:f>
            <x14:dxf>
              <fill>
                <gradientFill degree="90">
                  <stop position="0">
                    <color theme="0"/>
                  </stop>
                  <stop position="1">
                    <color rgb="FF2EBBB8"/>
                  </stop>
                </gradientFill>
              </fill>
            </x14:dxf>
          </x14:cfRule>
          <x14:cfRule type="containsText" priority="259" operator="containsText" id="{576F38D3-609A-44A4-B09D-B800F48F46AC}">
            <xm:f>NOT(ISERROR(SEARCH(DATOS!$A$3,B76)))</xm:f>
            <xm:f>DATOS!$A$3</xm:f>
            <x14:dxf>
              <fill>
                <gradientFill degree="90">
                  <stop position="0">
                    <color theme="0"/>
                  </stop>
                  <stop position="1">
                    <color rgb="FF2EBBB8"/>
                  </stop>
                </gradientFill>
              </fill>
            </x14:dxf>
          </x14:cfRule>
          <x14:cfRule type="containsText" priority="260" operator="containsText" id="{EDF66356-1C74-403D-AE59-2FB84CF93FA9}">
            <xm:f>NOT(ISERROR(SEARCH(DATOS!$A$2,B76)))</xm:f>
            <xm:f>DATOS!$A$2</xm:f>
            <x14:dxf>
              <fill>
                <gradientFill degree="90">
                  <stop position="0">
                    <color theme="0"/>
                  </stop>
                  <stop position="1">
                    <color rgb="FF2EBBB8"/>
                  </stop>
                </gradientFill>
              </fill>
            </x14:dxf>
          </x14:cfRule>
          <xm:sqref>B76</xm:sqref>
        </x14:conditionalFormatting>
        <x14:conditionalFormatting xmlns:xm="http://schemas.microsoft.com/office/excel/2006/main">
          <x14:cfRule type="containsText" priority="227" operator="containsText" id="{9D340B62-6A62-457E-909A-66D0348989EA}">
            <xm:f>NOT(ISERROR(SEARCH(DATOS!$A$18,B77)))</xm:f>
            <xm:f>DATOS!$A$18</xm:f>
            <x14:dxf>
              <fill>
                <patternFill>
                  <bgColor theme="6" tint="0.79998168889431442"/>
                </patternFill>
              </fill>
            </x14:dxf>
          </x14:cfRule>
          <x14:cfRule type="containsText" priority="228" operator="containsText" id="{FB9E9411-EBF9-40FC-82E8-2924686DF039}">
            <xm:f>NOT(ISERROR(SEARCH(DATOS!$A$17,B77)))</xm:f>
            <xm:f>DATOS!$A$17</xm:f>
            <x14:dxf>
              <fill>
                <patternFill>
                  <bgColor theme="0" tint="-0.14996795556505021"/>
                </patternFill>
              </fill>
            </x14:dxf>
          </x14:cfRule>
          <x14:cfRule type="containsText" priority="229" operator="containsText" id="{9B478199-9194-40AD-9E5B-80C056D10D1D}">
            <xm:f>NOT(ISERROR(SEARCH(DATOS!$A$16,B77)))</xm:f>
            <xm:f>DATOS!$A$16</xm:f>
            <x14:dxf>
              <fill>
                <patternFill>
                  <bgColor theme="0" tint="-0.14996795556505021"/>
                </patternFill>
              </fill>
            </x14:dxf>
          </x14:cfRule>
          <x14:cfRule type="containsText" priority="230" operator="containsText" id="{FD234466-006F-4B40-B387-13EF547220E4}">
            <xm:f>NOT(ISERROR(SEARCH(DATOS!$A$15,B77)))</xm:f>
            <xm:f>DATOS!$A$15</xm:f>
            <x14:dxf>
              <fill>
                <gradientFill degree="90">
                  <stop position="0">
                    <color theme="0"/>
                  </stop>
                  <stop position="1">
                    <color rgb="FF2EBBB8"/>
                  </stop>
                </gradientFill>
              </fill>
            </x14:dxf>
          </x14:cfRule>
          <x14:cfRule type="containsText" priority="231" operator="containsText" id="{05CFAF0C-7762-40B1-8BD7-07123645B477}">
            <xm:f>NOT(ISERROR(SEARCH(DATOS!$A$14,B77)))</xm:f>
            <xm:f>DATOS!$A$14</xm:f>
            <x14:dxf>
              <fill>
                <gradientFill degree="90">
                  <stop position="0">
                    <color theme="0"/>
                  </stop>
                  <stop position="0.5">
                    <color rgb="FFA48EBC"/>
                  </stop>
                  <stop position="1">
                    <color theme="0"/>
                  </stop>
                </gradientFill>
              </fill>
            </x14:dxf>
          </x14:cfRule>
          <x14:cfRule type="containsText" priority="232" operator="containsText" id="{505D72BB-5AC3-4EAB-97B4-415F678A535E}">
            <xm:f>NOT(ISERROR(SEARCH(DATOS!$A$13,B77)))</xm:f>
            <xm:f>DATOS!$A$13</xm:f>
            <x14:dxf>
              <fill>
                <gradientFill degree="90">
                  <stop position="0">
                    <color theme="0"/>
                  </stop>
                  <stop position="1">
                    <color rgb="FF2EBBB8"/>
                  </stop>
                </gradientFill>
              </fill>
            </x14:dxf>
          </x14:cfRule>
          <x14:cfRule type="containsText" priority="233" operator="containsText" id="{D408946D-E479-4DF5-9260-D187CCA7DAE4}">
            <xm:f>NOT(ISERROR(SEARCH(DATOS!$A$12,B77)))</xm:f>
            <xm:f>DATOS!$A$12</xm:f>
            <x14:dxf>
              <fill>
                <gradientFill degree="90">
                  <stop position="0">
                    <color theme="0"/>
                  </stop>
                  <stop position="0.5">
                    <color rgb="FFA48EBC"/>
                  </stop>
                  <stop position="1">
                    <color theme="0"/>
                  </stop>
                </gradientFill>
              </fill>
            </x14:dxf>
          </x14:cfRule>
          <x14:cfRule type="containsText" priority="234" operator="containsText" id="{4BF5963E-0570-409F-AB77-BB1DF725537C}">
            <xm:f>NOT(ISERROR(SEARCH(DATOS!$A$11,B77)))</xm:f>
            <xm:f>DATOS!$A$11</xm:f>
            <x14:dxf>
              <fill>
                <gradientFill degree="90">
                  <stop position="0">
                    <color theme="0"/>
                  </stop>
                  <stop position="0.5">
                    <color rgb="FFA48EBC"/>
                  </stop>
                  <stop position="1">
                    <color theme="0"/>
                  </stop>
                </gradientFill>
              </fill>
            </x14:dxf>
          </x14:cfRule>
          <x14:cfRule type="containsText" priority="235" operator="containsText" id="{FC742FF0-29B0-4675-B0DF-F4160D53E8A6}">
            <xm:f>NOT(ISERROR(SEARCH(DATOS!$A$10,B77)))</xm:f>
            <xm:f>DATOS!$A$10</xm:f>
            <x14:dxf>
              <fill>
                <gradientFill degree="90">
                  <stop position="0">
                    <color theme="0"/>
                  </stop>
                  <stop position="0.5">
                    <color rgb="FFA48EBC"/>
                  </stop>
                  <stop position="1">
                    <color theme="0"/>
                  </stop>
                </gradientFill>
              </fill>
            </x14:dxf>
          </x14:cfRule>
          <x14:cfRule type="containsText" priority="236" operator="containsText" id="{56DC05F0-20D2-4E41-8334-AB702E6B9E7D}">
            <xm:f>NOT(ISERROR(SEARCH(DATOS!$A$9,B77)))</xm:f>
            <xm:f>DATOS!$A$9</xm:f>
            <x14:dxf>
              <fill>
                <gradientFill degree="270">
                  <stop position="0">
                    <color theme="0"/>
                  </stop>
                  <stop position="1">
                    <color theme="9" tint="-0.25098422193060094"/>
                  </stop>
                </gradientFill>
              </fill>
            </x14:dxf>
          </x14:cfRule>
          <x14:cfRule type="containsText" priority="237" operator="containsText" id="{6254BF8B-3317-4D21-942F-8CB50D84BC62}">
            <xm:f>NOT(ISERROR(SEARCH(DATOS!$A$8,B77)))</xm:f>
            <xm:f>DATOS!$A$8</xm:f>
            <x14:dxf>
              <fill>
                <gradientFill degree="270">
                  <stop position="0">
                    <color theme="0"/>
                  </stop>
                  <stop position="1">
                    <color theme="9" tint="-0.25098422193060094"/>
                  </stop>
                </gradientFill>
              </fill>
            </x14:dxf>
          </x14:cfRule>
          <x14:cfRule type="containsText" priority="238" operator="containsText" id="{61168D2A-7F1D-49F3-BA68-458A27C1D035}">
            <xm:f>NOT(ISERROR(SEARCH(DATOS!$A$7,B77)))</xm:f>
            <xm:f>DATOS!$A$7</xm:f>
            <x14:dxf>
              <fill>
                <gradientFill degree="270">
                  <stop position="0">
                    <color theme="0"/>
                  </stop>
                  <stop position="1">
                    <color theme="9" tint="-0.25098422193060094"/>
                  </stop>
                </gradientFill>
              </fill>
            </x14:dxf>
          </x14:cfRule>
          <x14:cfRule type="containsText" priority="239" operator="containsText" id="{C6C8625E-B61F-4BA3-9175-6EEE057BE7A2}">
            <xm:f>NOT(ISERROR(SEARCH(DATOS!$A$6,B77)))</xm:f>
            <xm:f>DATOS!$A$6</xm:f>
            <x14:dxf>
              <fill>
                <gradientFill degree="270">
                  <stop position="0">
                    <color theme="0"/>
                  </stop>
                  <stop position="1">
                    <color theme="9" tint="-0.25098422193060094"/>
                  </stop>
                </gradientFill>
              </fill>
            </x14:dxf>
          </x14:cfRule>
          <x14:cfRule type="containsText" priority="240" operator="containsText" id="{F795D5C3-32A1-4FD7-AA8B-3AEE6AA3585E}">
            <xm:f>NOT(ISERROR(SEARCH(DATOS!$A$5,B77)))</xm:f>
            <xm:f>DATOS!$A$5</xm:f>
            <x14:dxf>
              <fill>
                <gradientFill degree="270">
                  <stop position="0">
                    <color theme="0"/>
                  </stop>
                  <stop position="1">
                    <color theme="9" tint="-0.25098422193060094"/>
                  </stop>
                </gradientFill>
              </fill>
            </x14:dxf>
          </x14:cfRule>
          <x14:cfRule type="containsText" priority="241" operator="containsText" id="{7C5C6FEF-CC89-4D33-B4CF-E61B9C54B85C}">
            <xm:f>NOT(ISERROR(SEARCH(DATOS!$A$4,B77)))</xm:f>
            <xm:f>DATOS!$A$4</xm:f>
            <x14:dxf>
              <fill>
                <gradientFill degree="90">
                  <stop position="0">
                    <color theme="0"/>
                  </stop>
                  <stop position="1">
                    <color rgb="FF2EBBB8"/>
                  </stop>
                </gradientFill>
              </fill>
            </x14:dxf>
          </x14:cfRule>
          <x14:cfRule type="containsText" priority="242" operator="containsText" id="{CF3C7F1A-EA07-48F6-B09F-48CDD80F1E7D}">
            <xm:f>NOT(ISERROR(SEARCH(DATOS!$A$3,B77)))</xm:f>
            <xm:f>DATOS!$A$3</xm:f>
            <x14:dxf>
              <fill>
                <gradientFill degree="90">
                  <stop position="0">
                    <color theme="0"/>
                  </stop>
                  <stop position="1">
                    <color rgb="FF2EBBB8"/>
                  </stop>
                </gradientFill>
              </fill>
            </x14:dxf>
          </x14:cfRule>
          <x14:cfRule type="containsText" priority="243" operator="containsText" id="{B64C8790-AABC-45C1-AAC3-6AA30EE0AAA6}">
            <xm:f>NOT(ISERROR(SEARCH(DATOS!$A$2,B77)))</xm:f>
            <xm:f>DATOS!$A$2</xm:f>
            <x14:dxf>
              <fill>
                <gradientFill degree="90">
                  <stop position="0">
                    <color theme="0"/>
                  </stop>
                  <stop position="1">
                    <color rgb="FF2EBBB8"/>
                  </stop>
                </gradientFill>
              </fill>
            </x14:dxf>
          </x14:cfRule>
          <xm:sqref>B77</xm:sqref>
        </x14:conditionalFormatting>
        <x14:conditionalFormatting xmlns:xm="http://schemas.microsoft.com/office/excel/2006/main">
          <x14:cfRule type="containsText" priority="210" operator="containsText" id="{6B354690-81B4-4D6D-AD9E-D20B8D4461E8}">
            <xm:f>NOT(ISERROR(SEARCH(DATOS!$A$18,B78)))</xm:f>
            <xm:f>DATOS!$A$18</xm:f>
            <x14:dxf>
              <fill>
                <patternFill>
                  <bgColor theme="6" tint="0.79998168889431442"/>
                </patternFill>
              </fill>
            </x14:dxf>
          </x14:cfRule>
          <x14:cfRule type="containsText" priority="211" operator="containsText" id="{084F1A1D-B9DE-4BC1-9110-8AE97AE0676B}">
            <xm:f>NOT(ISERROR(SEARCH(DATOS!$A$17,B78)))</xm:f>
            <xm:f>DATOS!$A$17</xm:f>
            <x14:dxf>
              <fill>
                <patternFill>
                  <bgColor theme="0" tint="-0.14996795556505021"/>
                </patternFill>
              </fill>
            </x14:dxf>
          </x14:cfRule>
          <x14:cfRule type="containsText" priority="212" operator="containsText" id="{F3462CB3-9B4A-419F-8620-D39BDBF393F3}">
            <xm:f>NOT(ISERROR(SEARCH(DATOS!$A$16,B78)))</xm:f>
            <xm:f>DATOS!$A$16</xm:f>
            <x14:dxf>
              <fill>
                <patternFill>
                  <bgColor theme="0" tint="-0.14996795556505021"/>
                </patternFill>
              </fill>
            </x14:dxf>
          </x14:cfRule>
          <x14:cfRule type="containsText" priority="213" operator="containsText" id="{16BEFF9C-3F93-42AC-8393-49495F0B9D9C}">
            <xm:f>NOT(ISERROR(SEARCH(DATOS!$A$15,B78)))</xm:f>
            <xm:f>DATOS!$A$15</xm:f>
            <x14:dxf>
              <fill>
                <gradientFill degree="90">
                  <stop position="0">
                    <color theme="0"/>
                  </stop>
                  <stop position="1">
                    <color rgb="FF2EBBB8"/>
                  </stop>
                </gradientFill>
              </fill>
            </x14:dxf>
          </x14:cfRule>
          <x14:cfRule type="containsText" priority="214" operator="containsText" id="{3BC8827E-3DB0-4DF0-837B-EC2673CEE033}">
            <xm:f>NOT(ISERROR(SEARCH(DATOS!$A$14,B78)))</xm:f>
            <xm:f>DATOS!$A$14</xm:f>
            <x14:dxf>
              <fill>
                <gradientFill degree="90">
                  <stop position="0">
                    <color theme="0"/>
                  </stop>
                  <stop position="0.5">
                    <color rgb="FFA48EBC"/>
                  </stop>
                  <stop position="1">
                    <color theme="0"/>
                  </stop>
                </gradientFill>
              </fill>
            </x14:dxf>
          </x14:cfRule>
          <x14:cfRule type="containsText" priority="215" operator="containsText" id="{37FBA4BB-70E7-4686-A55D-D6AC42681A13}">
            <xm:f>NOT(ISERROR(SEARCH(DATOS!$A$13,B78)))</xm:f>
            <xm:f>DATOS!$A$13</xm:f>
            <x14:dxf>
              <fill>
                <gradientFill degree="90">
                  <stop position="0">
                    <color theme="0"/>
                  </stop>
                  <stop position="1">
                    <color rgb="FF2EBBB8"/>
                  </stop>
                </gradientFill>
              </fill>
            </x14:dxf>
          </x14:cfRule>
          <x14:cfRule type="containsText" priority="216" operator="containsText" id="{B8722609-9536-4601-B402-0F2E2344E44C}">
            <xm:f>NOT(ISERROR(SEARCH(DATOS!$A$12,B78)))</xm:f>
            <xm:f>DATOS!$A$12</xm:f>
            <x14:dxf>
              <fill>
                <gradientFill degree="90">
                  <stop position="0">
                    <color theme="0"/>
                  </stop>
                  <stop position="0.5">
                    <color rgb="FFA48EBC"/>
                  </stop>
                  <stop position="1">
                    <color theme="0"/>
                  </stop>
                </gradientFill>
              </fill>
            </x14:dxf>
          </x14:cfRule>
          <x14:cfRule type="containsText" priority="217" operator="containsText" id="{FCE8DC67-A89B-4C75-8398-012600C2D12D}">
            <xm:f>NOT(ISERROR(SEARCH(DATOS!$A$11,B78)))</xm:f>
            <xm:f>DATOS!$A$11</xm:f>
            <x14:dxf>
              <fill>
                <gradientFill degree="90">
                  <stop position="0">
                    <color theme="0"/>
                  </stop>
                  <stop position="0.5">
                    <color rgb="FFA48EBC"/>
                  </stop>
                  <stop position="1">
                    <color theme="0"/>
                  </stop>
                </gradientFill>
              </fill>
            </x14:dxf>
          </x14:cfRule>
          <x14:cfRule type="containsText" priority="218" operator="containsText" id="{7DE24220-E729-493D-B25B-9178916473D4}">
            <xm:f>NOT(ISERROR(SEARCH(DATOS!$A$10,B78)))</xm:f>
            <xm:f>DATOS!$A$10</xm:f>
            <x14:dxf>
              <fill>
                <gradientFill degree="90">
                  <stop position="0">
                    <color theme="0"/>
                  </stop>
                  <stop position="0.5">
                    <color rgb="FFA48EBC"/>
                  </stop>
                  <stop position="1">
                    <color theme="0"/>
                  </stop>
                </gradientFill>
              </fill>
            </x14:dxf>
          </x14:cfRule>
          <x14:cfRule type="containsText" priority="219" operator="containsText" id="{A9DE5F75-1C2D-48E6-AE2F-FA8E880AE5D7}">
            <xm:f>NOT(ISERROR(SEARCH(DATOS!$A$9,B78)))</xm:f>
            <xm:f>DATOS!$A$9</xm:f>
            <x14:dxf>
              <fill>
                <gradientFill degree="270">
                  <stop position="0">
                    <color theme="0"/>
                  </stop>
                  <stop position="1">
                    <color theme="9" tint="-0.25098422193060094"/>
                  </stop>
                </gradientFill>
              </fill>
            </x14:dxf>
          </x14:cfRule>
          <x14:cfRule type="containsText" priority="220" operator="containsText" id="{88BFF69E-F9BA-4180-AFFC-1BA8F1A8A0FB}">
            <xm:f>NOT(ISERROR(SEARCH(DATOS!$A$8,B78)))</xm:f>
            <xm:f>DATOS!$A$8</xm:f>
            <x14:dxf>
              <fill>
                <gradientFill degree="270">
                  <stop position="0">
                    <color theme="0"/>
                  </stop>
                  <stop position="1">
                    <color theme="9" tint="-0.25098422193060094"/>
                  </stop>
                </gradientFill>
              </fill>
            </x14:dxf>
          </x14:cfRule>
          <x14:cfRule type="containsText" priority="221" operator="containsText" id="{C8A896A5-6AC0-4027-BD51-5716248F597C}">
            <xm:f>NOT(ISERROR(SEARCH(DATOS!$A$7,B78)))</xm:f>
            <xm:f>DATOS!$A$7</xm:f>
            <x14:dxf>
              <fill>
                <gradientFill degree="270">
                  <stop position="0">
                    <color theme="0"/>
                  </stop>
                  <stop position="1">
                    <color theme="9" tint="-0.25098422193060094"/>
                  </stop>
                </gradientFill>
              </fill>
            </x14:dxf>
          </x14:cfRule>
          <x14:cfRule type="containsText" priority="222" operator="containsText" id="{62A1E5E5-7220-46B9-904E-B1F0B3F220D7}">
            <xm:f>NOT(ISERROR(SEARCH(DATOS!$A$6,B78)))</xm:f>
            <xm:f>DATOS!$A$6</xm:f>
            <x14:dxf>
              <fill>
                <gradientFill degree="270">
                  <stop position="0">
                    <color theme="0"/>
                  </stop>
                  <stop position="1">
                    <color theme="9" tint="-0.25098422193060094"/>
                  </stop>
                </gradientFill>
              </fill>
            </x14:dxf>
          </x14:cfRule>
          <x14:cfRule type="containsText" priority="223" operator="containsText" id="{54B06620-7744-44E3-9AA5-718728FB22F0}">
            <xm:f>NOT(ISERROR(SEARCH(DATOS!$A$5,B78)))</xm:f>
            <xm:f>DATOS!$A$5</xm:f>
            <x14:dxf>
              <fill>
                <gradientFill degree="270">
                  <stop position="0">
                    <color theme="0"/>
                  </stop>
                  <stop position="1">
                    <color theme="9" tint="-0.25098422193060094"/>
                  </stop>
                </gradientFill>
              </fill>
            </x14:dxf>
          </x14:cfRule>
          <x14:cfRule type="containsText" priority="224" operator="containsText" id="{B4C13FB8-D934-45FB-859F-FAD7EB454F78}">
            <xm:f>NOT(ISERROR(SEARCH(DATOS!$A$4,B78)))</xm:f>
            <xm:f>DATOS!$A$4</xm:f>
            <x14:dxf>
              <fill>
                <gradientFill degree="90">
                  <stop position="0">
                    <color theme="0"/>
                  </stop>
                  <stop position="1">
                    <color rgb="FF2EBBB8"/>
                  </stop>
                </gradientFill>
              </fill>
            </x14:dxf>
          </x14:cfRule>
          <x14:cfRule type="containsText" priority="225" operator="containsText" id="{D6A1F9D3-B076-44B6-AE7D-25BB9CFA142D}">
            <xm:f>NOT(ISERROR(SEARCH(DATOS!$A$3,B78)))</xm:f>
            <xm:f>DATOS!$A$3</xm:f>
            <x14:dxf>
              <fill>
                <gradientFill degree="90">
                  <stop position="0">
                    <color theme="0"/>
                  </stop>
                  <stop position="1">
                    <color rgb="FF2EBBB8"/>
                  </stop>
                </gradientFill>
              </fill>
            </x14:dxf>
          </x14:cfRule>
          <x14:cfRule type="containsText" priority="226" operator="containsText" id="{92AA4254-B1E5-43E6-8DF5-4F362896E23C}">
            <xm:f>NOT(ISERROR(SEARCH(DATOS!$A$2,B78)))</xm:f>
            <xm:f>DATOS!$A$2</xm:f>
            <x14:dxf>
              <fill>
                <gradientFill degree="90">
                  <stop position="0">
                    <color theme="0"/>
                  </stop>
                  <stop position="1">
                    <color rgb="FF2EBBB8"/>
                  </stop>
                </gradientFill>
              </fill>
            </x14:dxf>
          </x14:cfRule>
          <xm:sqref>B78</xm:sqref>
        </x14:conditionalFormatting>
        <x14:conditionalFormatting xmlns:xm="http://schemas.microsoft.com/office/excel/2006/main">
          <x14:cfRule type="containsText" priority="193" operator="containsText" id="{0A364B83-D3F0-4EA6-A3F4-C0A4BFD14139}">
            <xm:f>NOT(ISERROR(SEARCH(DATOS!$A$18,B79)))</xm:f>
            <xm:f>DATOS!$A$18</xm:f>
            <x14:dxf>
              <fill>
                <patternFill>
                  <bgColor theme="6" tint="0.79998168889431442"/>
                </patternFill>
              </fill>
            </x14:dxf>
          </x14:cfRule>
          <x14:cfRule type="containsText" priority="194" operator="containsText" id="{3FF54DB5-BC49-4807-BC57-3E1AC7EB8AFD}">
            <xm:f>NOT(ISERROR(SEARCH(DATOS!$A$17,B79)))</xm:f>
            <xm:f>DATOS!$A$17</xm:f>
            <x14:dxf>
              <fill>
                <patternFill>
                  <bgColor theme="0" tint="-0.14996795556505021"/>
                </patternFill>
              </fill>
            </x14:dxf>
          </x14:cfRule>
          <x14:cfRule type="containsText" priority="195" operator="containsText" id="{DFD60BDB-8E08-4F79-B04F-8FBC899043F4}">
            <xm:f>NOT(ISERROR(SEARCH(DATOS!$A$16,B79)))</xm:f>
            <xm:f>DATOS!$A$16</xm:f>
            <x14:dxf>
              <fill>
                <patternFill>
                  <bgColor theme="0" tint="-0.14996795556505021"/>
                </patternFill>
              </fill>
            </x14:dxf>
          </x14:cfRule>
          <x14:cfRule type="containsText" priority="196" operator="containsText" id="{44BD6CF8-8917-402A-8E11-479AD41C32A1}">
            <xm:f>NOT(ISERROR(SEARCH(DATOS!$A$15,B79)))</xm:f>
            <xm:f>DATOS!$A$15</xm:f>
            <x14:dxf>
              <fill>
                <gradientFill degree="90">
                  <stop position="0">
                    <color theme="0"/>
                  </stop>
                  <stop position="1">
                    <color rgb="FF2EBBB8"/>
                  </stop>
                </gradientFill>
              </fill>
            </x14:dxf>
          </x14:cfRule>
          <x14:cfRule type="containsText" priority="197" operator="containsText" id="{8D2107E5-3CA6-4CB0-AA7D-C6A7088F5AC2}">
            <xm:f>NOT(ISERROR(SEARCH(DATOS!$A$14,B79)))</xm:f>
            <xm:f>DATOS!$A$14</xm:f>
            <x14:dxf>
              <fill>
                <gradientFill degree="90">
                  <stop position="0">
                    <color theme="0"/>
                  </stop>
                  <stop position="0.5">
                    <color rgb="FFA48EBC"/>
                  </stop>
                  <stop position="1">
                    <color theme="0"/>
                  </stop>
                </gradientFill>
              </fill>
            </x14:dxf>
          </x14:cfRule>
          <x14:cfRule type="containsText" priority="198" operator="containsText" id="{C282EFDD-ADD6-49FD-AB7B-8C77C249787A}">
            <xm:f>NOT(ISERROR(SEARCH(DATOS!$A$13,B79)))</xm:f>
            <xm:f>DATOS!$A$13</xm:f>
            <x14:dxf>
              <fill>
                <gradientFill degree="90">
                  <stop position="0">
                    <color theme="0"/>
                  </stop>
                  <stop position="1">
                    <color rgb="FF2EBBB8"/>
                  </stop>
                </gradientFill>
              </fill>
            </x14:dxf>
          </x14:cfRule>
          <x14:cfRule type="containsText" priority="199" operator="containsText" id="{E80B5FED-2724-472D-9EBA-70DF03A6D47F}">
            <xm:f>NOT(ISERROR(SEARCH(DATOS!$A$12,B79)))</xm:f>
            <xm:f>DATOS!$A$12</xm:f>
            <x14:dxf>
              <fill>
                <gradientFill degree="90">
                  <stop position="0">
                    <color theme="0"/>
                  </stop>
                  <stop position="0.5">
                    <color rgb="FFA48EBC"/>
                  </stop>
                  <stop position="1">
                    <color theme="0"/>
                  </stop>
                </gradientFill>
              </fill>
            </x14:dxf>
          </x14:cfRule>
          <x14:cfRule type="containsText" priority="200" operator="containsText" id="{70DC4C93-8D40-4268-A820-F5D290A9A227}">
            <xm:f>NOT(ISERROR(SEARCH(DATOS!$A$11,B79)))</xm:f>
            <xm:f>DATOS!$A$11</xm:f>
            <x14:dxf>
              <fill>
                <gradientFill degree="90">
                  <stop position="0">
                    <color theme="0"/>
                  </stop>
                  <stop position="0.5">
                    <color rgb="FFA48EBC"/>
                  </stop>
                  <stop position="1">
                    <color theme="0"/>
                  </stop>
                </gradientFill>
              </fill>
            </x14:dxf>
          </x14:cfRule>
          <x14:cfRule type="containsText" priority="201" operator="containsText" id="{0A4CEFCF-FD35-4536-8CEA-78D8D96DCCD2}">
            <xm:f>NOT(ISERROR(SEARCH(DATOS!$A$10,B79)))</xm:f>
            <xm:f>DATOS!$A$10</xm:f>
            <x14:dxf>
              <fill>
                <gradientFill degree="90">
                  <stop position="0">
                    <color theme="0"/>
                  </stop>
                  <stop position="0.5">
                    <color rgb="FFA48EBC"/>
                  </stop>
                  <stop position="1">
                    <color theme="0"/>
                  </stop>
                </gradientFill>
              </fill>
            </x14:dxf>
          </x14:cfRule>
          <x14:cfRule type="containsText" priority="202" operator="containsText" id="{8D30C1A0-929F-418C-9563-0CB8AB6F420C}">
            <xm:f>NOT(ISERROR(SEARCH(DATOS!$A$9,B79)))</xm:f>
            <xm:f>DATOS!$A$9</xm:f>
            <x14:dxf>
              <fill>
                <gradientFill degree="270">
                  <stop position="0">
                    <color theme="0"/>
                  </stop>
                  <stop position="1">
                    <color theme="9" tint="-0.25098422193060094"/>
                  </stop>
                </gradientFill>
              </fill>
            </x14:dxf>
          </x14:cfRule>
          <x14:cfRule type="containsText" priority="203" operator="containsText" id="{25FC5051-0E44-4DC3-8F07-33D5AA69381C}">
            <xm:f>NOT(ISERROR(SEARCH(DATOS!$A$8,B79)))</xm:f>
            <xm:f>DATOS!$A$8</xm:f>
            <x14:dxf>
              <fill>
                <gradientFill degree="270">
                  <stop position="0">
                    <color theme="0"/>
                  </stop>
                  <stop position="1">
                    <color theme="9" tint="-0.25098422193060094"/>
                  </stop>
                </gradientFill>
              </fill>
            </x14:dxf>
          </x14:cfRule>
          <x14:cfRule type="containsText" priority="204" operator="containsText" id="{1D69E76E-EC3E-40E4-AEBC-FC724F9A0ADE}">
            <xm:f>NOT(ISERROR(SEARCH(DATOS!$A$7,B79)))</xm:f>
            <xm:f>DATOS!$A$7</xm:f>
            <x14:dxf>
              <fill>
                <gradientFill degree="270">
                  <stop position="0">
                    <color theme="0"/>
                  </stop>
                  <stop position="1">
                    <color theme="9" tint="-0.25098422193060094"/>
                  </stop>
                </gradientFill>
              </fill>
            </x14:dxf>
          </x14:cfRule>
          <x14:cfRule type="containsText" priority="205" operator="containsText" id="{869BAFD9-5D6A-4093-908C-38199F958E82}">
            <xm:f>NOT(ISERROR(SEARCH(DATOS!$A$6,B79)))</xm:f>
            <xm:f>DATOS!$A$6</xm:f>
            <x14:dxf>
              <fill>
                <gradientFill degree="270">
                  <stop position="0">
                    <color theme="0"/>
                  </stop>
                  <stop position="1">
                    <color theme="9" tint="-0.25098422193060094"/>
                  </stop>
                </gradientFill>
              </fill>
            </x14:dxf>
          </x14:cfRule>
          <x14:cfRule type="containsText" priority="206" operator="containsText" id="{AD27809C-B186-4589-B3E1-15A6F1476E54}">
            <xm:f>NOT(ISERROR(SEARCH(DATOS!$A$5,B79)))</xm:f>
            <xm:f>DATOS!$A$5</xm:f>
            <x14:dxf>
              <fill>
                <gradientFill degree="270">
                  <stop position="0">
                    <color theme="0"/>
                  </stop>
                  <stop position="1">
                    <color theme="9" tint="-0.25098422193060094"/>
                  </stop>
                </gradientFill>
              </fill>
            </x14:dxf>
          </x14:cfRule>
          <x14:cfRule type="containsText" priority="207" operator="containsText" id="{62302D29-BF1A-479A-A58B-B1C2A0719165}">
            <xm:f>NOT(ISERROR(SEARCH(DATOS!$A$4,B79)))</xm:f>
            <xm:f>DATOS!$A$4</xm:f>
            <x14:dxf>
              <fill>
                <gradientFill degree="90">
                  <stop position="0">
                    <color theme="0"/>
                  </stop>
                  <stop position="1">
                    <color rgb="FF2EBBB8"/>
                  </stop>
                </gradientFill>
              </fill>
            </x14:dxf>
          </x14:cfRule>
          <x14:cfRule type="containsText" priority="208" operator="containsText" id="{50491485-E6F4-4F55-8E23-A0D42B33F963}">
            <xm:f>NOT(ISERROR(SEARCH(DATOS!$A$3,B79)))</xm:f>
            <xm:f>DATOS!$A$3</xm:f>
            <x14:dxf>
              <fill>
                <gradientFill degree="90">
                  <stop position="0">
                    <color theme="0"/>
                  </stop>
                  <stop position="1">
                    <color rgb="FF2EBBB8"/>
                  </stop>
                </gradientFill>
              </fill>
            </x14:dxf>
          </x14:cfRule>
          <x14:cfRule type="containsText" priority="209" operator="containsText" id="{CC71A21E-B7B3-41C6-8070-4B529F2C0092}">
            <xm:f>NOT(ISERROR(SEARCH(DATOS!$A$2,B79)))</xm:f>
            <xm:f>DATOS!$A$2</xm:f>
            <x14:dxf>
              <fill>
                <gradientFill degree="90">
                  <stop position="0">
                    <color theme="0"/>
                  </stop>
                  <stop position="1">
                    <color rgb="FF2EBBB8"/>
                  </stop>
                </gradientFill>
              </fill>
            </x14:dxf>
          </x14:cfRule>
          <xm:sqref>B79</xm:sqref>
        </x14:conditionalFormatting>
        <x14:conditionalFormatting xmlns:xm="http://schemas.microsoft.com/office/excel/2006/main">
          <x14:cfRule type="containsText" priority="109" operator="containsText" id="{E007C80A-591C-4730-BFEA-27F28FFC146D}">
            <xm:f>NOT(ISERROR(SEARCH(DATOS!$G$2,M84)))</xm:f>
            <xm:f>DATOS!$G$2</xm:f>
            <x14:dxf>
              <font>
                <color rgb="FF9C0006"/>
              </font>
              <fill>
                <patternFill>
                  <bgColor rgb="FFFFC7CE"/>
                </patternFill>
              </fill>
            </x14:dxf>
          </x14:cfRule>
          <xm:sqref>M84</xm:sqref>
        </x14:conditionalFormatting>
      </x14:conditionalFormattings>
    </ext>
    <ext xmlns:x14="http://schemas.microsoft.com/office/spreadsheetml/2009/9/main" uri="{CCE6A557-97BC-4b89-ADB6-D9C93CAAB3DF}">
      <x14:dataValidations xmlns:xm="http://schemas.microsoft.com/office/excel/2006/main" xWindow="227" yWindow="291" count="10">
        <x14:dataValidation type="list" allowBlank="1" showInputMessage="1" showErrorMessage="1">
          <x14:formula1>
            <xm:f>DATOS!$A$2:$A$18</xm:f>
          </x14:formula1>
          <xm:sqref>L5 B8:B148</xm:sqref>
        </x14:dataValidation>
        <x14:dataValidation type="list" allowBlank="1" showInputMessage="1" showErrorMessage="1">
          <x14:formula1>
            <xm:f>DATOS!$A$2:$A$17</xm:f>
          </x14:formula1>
          <xm:sqref>B165:B180 T8:T148</xm:sqref>
        </x14:dataValidation>
        <x14:dataValidation type="list" allowBlank="1" showInputMessage="1" showErrorMessage="1">
          <x14:formula1>
            <xm:f>DATOS!$E$2:$E$3</xm:f>
          </x14:formula1>
          <xm:sqref>I8:I148</xm:sqref>
        </x14:dataValidation>
        <x14:dataValidation type="list" allowBlank="1" showInputMessage="1" showErrorMessage="1">
          <x14:formula1>
            <xm:f>DATOS!$H$2:$H$13</xm:f>
          </x14:formula1>
          <xm:sqref>U8:U148</xm:sqref>
        </x14:dataValidation>
        <x14:dataValidation type="list" allowBlank="1" showInputMessage="1" showErrorMessage="1">
          <x14:formula1>
            <xm:f>DATOS!$G$2:$G$5</xm:f>
          </x14:formula1>
          <xm:sqref>N8:N148</xm:sqref>
        </x14:dataValidation>
        <x14:dataValidation type="list" allowBlank="1" showInputMessage="1" showErrorMessage="1">
          <x14:formula1>
            <xm:f>DATOS!$C$2:$C$13</xm:f>
          </x14:formula1>
          <xm:sqref>E8:E148</xm:sqref>
        </x14:dataValidation>
        <x14:dataValidation type="list" allowBlank="1" showInputMessage="1" showErrorMessage="1">
          <x14:formula1>
            <xm:f>DATOS!$D$2:$D$10</xm:f>
          </x14:formula1>
          <xm:sqref>Z8:Z147 AD8:AD147 G8:G148</xm:sqref>
        </x14:dataValidation>
        <x14:dataValidation type="list" allowBlank="1" showInputMessage="1" showErrorMessage="1">
          <x14:formula1>
            <xm:f>DATOS!$B$2:$B$3</xm:f>
          </x14:formula1>
          <xm:sqref>D8:D148</xm:sqref>
        </x14:dataValidation>
        <x14:dataValidation type="list" allowBlank="1" showInputMessage="1" showErrorMessage="1">
          <x14:formula1>
            <xm:f>DATOS!$F$2:$F$3</xm:f>
          </x14:formula1>
          <xm:sqref>K8:K148</xm:sqref>
        </x14:dataValidation>
        <x14:dataValidation type="list" allowBlank="1" showInputMessage="1" showErrorMessage="1">
          <x14:formula1>
            <xm:f>DATOS!$I$2:$I$5</xm:f>
          </x14:formula1>
          <xm:sqref>AA8:AA147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Tablas de apoyo</vt:lpstr>
      <vt:lpstr>DATOS</vt:lpstr>
      <vt:lpstr>PM V4Propuesto</vt:lpstr>
      <vt:lpstr>acción</vt:lpstr>
      <vt:lpstr>'PM V4Propuesto'!Área_de_impresión</vt:lpstr>
      <vt:lpstr>ORIGEN</vt:lpstr>
      <vt:lpstr>PROCESOS</vt:lpstr>
      <vt:lpstr>SUBISTEMA</vt:lpstr>
      <vt:lpstr>'PM V4Propuesto'!Títulos_a_imprimir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CVP CI</dc:creator>
  <cp:lastModifiedBy>CLAUDIA YANET D'ANTONIO ADAME</cp:lastModifiedBy>
  <cp:lastPrinted>2018-06-26T22:47:11Z</cp:lastPrinted>
  <dcterms:created xsi:type="dcterms:W3CDTF">2007-08-24T15:22:46Z</dcterms:created>
  <dcterms:modified xsi:type="dcterms:W3CDTF">2018-07-13T21:29:05Z</dcterms:modified>
</cp:coreProperties>
</file>